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470" yWindow="1470" windowWidth="21600" windowHeight="11835" tabRatio="600" firstSheet="0" activeTab="0" autoFilterDateGrouping="1"/>
  </bookViews>
  <sheets>
    <sheet name="Planilha de Apostas" sheetId="1" state="visible" r:id="rId1"/>
  </sheets>
  <definedNames>
    <definedName name="Casas" localSheetId="0">'Planilha de Apostas'!$B$5:$B$15</definedName>
    <definedName name="Casas">#REF!</definedName>
    <definedName name="Resultados" localSheetId="0">'Planilha de Apostas'!$N$5:$N$9</definedName>
    <definedName name="_xlnm._FilterDatabase" localSheetId="0" hidden="1">'Planilha de Apostas'!$B$16:$P$316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-&quot;R$&quot;* #,##0.00_-;\-&quot;R$&quot;* #,##0.00_-;_-&quot;R$&quot;* &quot;-&quot;??_-;_-@_-"/>
    <numFmt numFmtId="165" formatCode="_(&quot;R$&quot;* #,##0.00_);_(&quot;R$&quot;* \(#,##0.00\);_(&quot;R$&quot;* &quot;-&quot;??_);_(@_)"/>
    <numFmt numFmtId="166" formatCode="000"/>
    <numFmt numFmtId="167" formatCode="00.00"/>
    <numFmt numFmtId="168" formatCode="h:mm;@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9"/>
      <sz val="11"/>
      <scheme val="minor"/>
    </font>
    <font>
      <name val="Calibri"/>
      <family val="2"/>
      <b val="1"/>
      <sz val="9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rgb="FF00B050"/>
      <sz val="9"/>
      <scheme val="minor"/>
    </font>
    <font>
      <name val="Calibri"/>
      <family val="2"/>
      <b val="1"/>
      <color rgb="FFFFC000"/>
      <sz val="9"/>
      <scheme val="minor"/>
    </font>
    <font>
      <name val="Calibri"/>
      <family val="2"/>
      <b val="1"/>
      <color theme="9"/>
      <sz val="9"/>
      <scheme val="minor"/>
    </font>
    <font>
      <name val="Calibri"/>
      <family val="2"/>
      <b val="1"/>
      <color rgb="FFFF0000"/>
      <sz val="9"/>
      <scheme val="minor"/>
    </font>
    <font>
      <name val="Calibri"/>
      <family val="2"/>
      <b val="1"/>
      <color rgb="FF7030A0"/>
      <sz val="9"/>
      <scheme val="minor"/>
    </font>
    <font>
      <name val="Calibri"/>
      <family val="2"/>
      <b val="1"/>
      <color rgb="FF002060"/>
      <sz val="9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color theme="1"/>
      <sz val="9"/>
      <u val="single"/>
      <scheme val="minor"/>
    </font>
    <font>
      <name val="Calibri"/>
      <family val="2"/>
      <color theme="1"/>
      <sz val="9"/>
      <u val="singleAccounting"/>
      <scheme val="minor"/>
    </font>
    <font>
      <name val="Calibri"/>
      <family val="2"/>
      <b val="1"/>
      <color theme="1"/>
      <sz val="9"/>
      <u val="single"/>
      <scheme val="minor"/>
    </font>
  </fonts>
  <fills count="10">
    <fill>
      <patternFill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164" fontId="1" fillId="0" borderId="0"/>
    <xf numFmtId="9" fontId="1" fillId="0" borderId="0"/>
  </cellStyleXfs>
  <cellXfs count="19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4" fillId="2" borderId="8" applyAlignment="1" applyProtection="1" pivotButton="0" quotePrefix="0" xfId="0">
      <alignment horizontal="center"/>
      <protection locked="1" hidden="1"/>
    </xf>
    <xf numFmtId="0" fontId="4" fillId="2" borderId="7" applyAlignment="1" applyProtection="1" pivotButton="0" quotePrefix="0" xfId="0">
      <alignment horizontal="center"/>
      <protection locked="1" hidden="1"/>
    </xf>
    <xf numFmtId="0" fontId="4" fillId="2" borderId="9" applyAlignment="1" applyProtection="1" pivotButton="0" quotePrefix="0" xfId="0">
      <alignment horizontal="center"/>
      <protection locked="1" hidden="1"/>
    </xf>
    <xf numFmtId="0" fontId="4" fillId="2" borderId="10" applyAlignment="1" applyProtection="1" pivotButton="0" quotePrefix="0" xfId="0">
      <alignment horizontal="center"/>
      <protection locked="1" hidden="1"/>
    </xf>
    <xf numFmtId="164" fontId="5" fillId="0" borderId="0" applyProtection="1" pivotButton="0" quotePrefix="0" xfId="1">
      <protection locked="1" hidden="1"/>
    </xf>
    <xf numFmtId="164" fontId="7" fillId="4" borderId="6" applyProtection="1" pivotButton="0" quotePrefix="0" xfId="1">
      <protection locked="0" hidden="0"/>
    </xf>
    <xf numFmtId="164" fontId="7" fillId="5" borderId="4" applyProtection="1" pivotButton="0" quotePrefix="0" xfId="1">
      <protection locked="1" hidden="1"/>
    </xf>
    <xf numFmtId="165" fontId="7" fillId="5" borderId="5" applyProtection="1" pivotButton="0" quotePrefix="0" xfId="1">
      <protection locked="1" hidden="1"/>
    </xf>
    <xf numFmtId="164" fontId="7" fillId="5" borderId="5" applyProtection="1" pivotButton="0" quotePrefix="0" xfId="1">
      <protection locked="1" hidden="1"/>
    </xf>
    <xf numFmtId="164" fontId="7" fillId="5" borderId="6" applyProtection="1" pivotButton="0" quotePrefix="0" xfId="1">
      <protection locked="1" hidden="1"/>
    </xf>
    <xf numFmtId="0" fontId="8" fillId="5" borderId="13" applyAlignment="1" applyProtection="1" pivotButton="0" quotePrefix="0" xfId="0">
      <alignment horizontal="center"/>
      <protection locked="1" hidden="1"/>
    </xf>
    <xf numFmtId="164" fontId="7" fillId="6" borderId="12" applyProtection="1" pivotButton="0" quotePrefix="0" xfId="1">
      <protection locked="0" hidden="0"/>
    </xf>
    <xf numFmtId="164" fontId="7" fillId="7" borderId="11" applyProtection="1" pivotButton="0" quotePrefix="0" xfId="1">
      <protection locked="1" hidden="1"/>
    </xf>
    <xf numFmtId="164" fontId="7" fillId="7" borderId="0" applyProtection="1" pivotButton="0" quotePrefix="0" xfId="1">
      <protection locked="1" hidden="1"/>
    </xf>
    <xf numFmtId="164" fontId="7" fillId="7" borderId="12" applyProtection="1" pivotButton="0" quotePrefix="0" xfId="1">
      <protection locked="1" hidden="1"/>
    </xf>
    <xf numFmtId="0" fontId="9" fillId="6" borderId="13" applyAlignment="1" applyProtection="1" pivotButton="0" quotePrefix="0" xfId="0">
      <alignment horizontal="center"/>
      <protection locked="1" hidden="1"/>
    </xf>
    <xf numFmtId="164" fontId="7" fillId="4" borderId="12" applyProtection="1" pivotButton="0" quotePrefix="0" xfId="1">
      <protection locked="0" hidden="0"/>
    </xf>
    <xf numFmtId="164" fontId="7" fillId="5" borderId="11" applyProtection="1" pivotButton="0" quotePrefix="0" xfId="1">
      <protection locked="1" hidden="1"/>
    </xf>
    <xf numFmtId="164" fontId="7" fillId="5" borderId="0" applyProtection="1" pivotButton="0" quotePrefix="0" xfId="1">
      <protection locked="1" hidden="1"/>
    </xf>
    <xf numFmtId="164" fontId="7" fillId="5" borderId="12" applyProtection="1" pivotButton="0" quotePrefix="0" xfId="1">
      <protection locked="1" hidden="1"/>
    </xf>
    <xf numFmtId="0" fontId="11" fillId="5" borderId="13" applyAlignment="1" applyProtection="1" pivotButton="0" quotePrefix="0" xfId="0">
      <alignment horizontal="center"/>
      <protection locked="1" hidden="1"/>
    </xf>
    <xf numFmtId="0" fontId="12" fillId="6" borderId="13" applyAlignment="1" applyProtection="1" pivotButton="0" quotePrefix="0" xfId="0">
      <alignment horizontal="center"/>
      <protection locked="1" hidden="1"/>
    </xf>
    <xf numFmtId="0" fontId="13" fillId="5" borderId="13" applyAlignment="1" applyProtection="1" pivotButton="0" quotePrefix="0" xfId="0">
      <alignment horizontal="center"/>
      <protection locked="1" hidden="1"/>
    </xf>
    <xf numFmtId="0" fontId="10" fillId="3" borderId="10" applyAlignment="1" applyProtection="1" pivotButton="0" quotePrefix="0" xfId="0">
      <alignment horizontal="center"/>
      <protection locked="1" hidden="1"/>
    </xf>
    <xf numFmtId="164" fontId="7" fillId="6" borderId="9" applyProtection="1" pivotButton="0" quotePrefix="0" xfId="1">
      <protection locked="0" hidden="0"/>
    </xf>
    <xf numFmtId="164" fontId="7" fillId="7" borderId="7" applyProtection="1" pivotButton="0" quotePrefix="0" xfId="1">
      <protection locked="1" hidden="1"/>
    </xf>
    <xf numFmtId="164" fontId="7" fillId="7" borderId="8" applyProtection="1" pivotButton="0" quotePrefix="0" xfId="1">
      <protection locked="1" hidden="1"/>
    </xf>
    <xf numFmtId="164" fontId="7" fillId="7" borderId="9" applyProtection="1" pivotButton="0" quotePrefix="0" xfId="1">
      <protection locked="1" hidden="1"/>
    </xf>
    <xf numFmtId="164" fontId="0" fillId="8" borderId="3" applyProtection="1" pivotButton="0" quotePrefix="0" xfId="1">
      <protection locked="1" hidden="1"/>
    </xf>
    <xf numFmtId="164" fontId="4" fillId="2" borderId="1" applyAlignment="1" applyProtection="1" pivotButton="0" quotePrefix="0" xfId="1">
      <alignment vertical="center"/>
      <protection locked="1" hidden="1"/>
    </xf>
    <xf numFmtId="164" fontId="4" fillId="2" borderId="2" applyAlignment="1" applyProtection="1" pivotButton="0" quotePrefix="0" xfId="1">
      <alignment vertical="center"/>
      <protection locked="1" hidden="1"/>
    </xf>
    <xf numFmtId="0" fontId="10" fillId="3" borderId="1" applyAlignment="1" applyProtection="1" pivotButton="0" quotePrefix="0" xfId="0">
      <alignment horizontal="center"/>
      <protection locked="1" hidden="1"/>
    </xf>
    <xf numFmtId="0" fontId="10" fillId="3" borderId="2" applyAlignment="1" applyProtection="1" pivotButton="0" quotePrefix="0" xfId="0">
      <alignment horizontal="center"/>
      <protection locked="1" hidden="1"/>
    </xf>
    <xf numFmtId="0" fontId="10" fillId="3" borderId="3" applyAlignment="1" applyProtection="1" pivotButton="0" quotePrefix="0" xfId="0">
      <alignment horizontal="center"/>
      <protection locked="1" hidden="1"/>
    </xf>
    <xf numFmtId="166" fontId="14" fillId="5" borderId="11" applyAlignment="1" applyProtection="1" pivotButton="0" quotePrefix="0" xfId="0">
      <alignment horizontal="center" vertical="center"/>
      <protection locked="1" hidden="1"/>
    </xf>
    <xf numFmtId="164" fontId="7" fillId="5" borderId="0" applyAlignment="1" applyProtection="1" pivotButton="0" quotePrefix="0" xfId="1">
      <alignment horizontal="center"/>
      <protection locked="1" hidden="1"/>
    </xf>
    <xf numFmtId="0" fontId="7" fillId="9" borderId="0" applyAlignment="1" applyProtection="1" pivotButton="0" quotePrefix="0" xfId="0">
      <alignment horizontal="center"/>
      <protection locked="0" hidden="0"/>
    </xf>
    <xf numFmtId="164" fontId="7" fillId="9" borderId="0" applyAlignment="1" applyProtection="1" pivotButton="0" quotePrefix="0" xfId="1">
      <alignment horizontal="center"/>
      <protection locked="0" hidden="0"/>
    </xf>
    <xf numFmtId="167" fontId="7" fillId="9" borderId="0" applyAlignment="1" applyProtection="1" pivotButton="0" quotePrefix="0" xfId="0">
      <alignment horizontal="center"/>
      <protection locked="0" hidden="0"/>
    </xf>
    <xf numFmtId="0" fontId="7" fillId="9" borderId="12" applyAlignment="1" applyProtection="1" pivotButton="0" quotePrefix="0" xfId="0">
      <alignment horizontal="center"/>
      <protection locked="0" hidden="0"/>
    </xf>
    <xf numFmtId="166" fontId="14" fillId="6" borderId="11" applyAlignment="1" applyProtection="1" pivotButton="0" quotePrefix="0" xfId="0">
      <alignment horizontal="center" vertical="center"/>
      <protection locked="1" hidden="1"/>
    </xf>
    <xf numFmtId="164" fontId="7" fillId="6" borderId="0" applyAlignment="1" applyProtection="1" pivotButton="0" quotePrefix="0" xfId="1">
      <alignment horizontal="center"/>
      <protection locked="1" hidden="1"/>
    </xf>
    <xf numFmtId="0" fontId="7" fillId="6" borderId="0" applyAlignment="1" applyProtection="1" pivotButton="0" quotePrefix="0" xfId="0">
      <alignment horizontal="center"/>
      <protection locked="0" hidden="0"/>
    </xf>
    <xf numFmtId="164" fontId="7" fillId="6" borderId="0" applyAlignment="1" applyProtection="1" pivotButton="0" quotePrefix="0" xfId="1">
      <alignment horizontal="center"/>
      <protection locked="0" hidden="0"/>
    </xf>
    <xf numFmtId="167" fontId="7" fillId="6" borderId="0" applyAlignment="1" applyProtection="1" pivotButton="0" quotePrefix="0" xfId="0">
      <alignment horizontal="center"/>
      <protection locked="0" hidden="0"/>
    </xf>
    <xf numFmtId="0" fontId="7" fillId="6" borderId="12" applyAlignment="1" applyProtection="1" pivotButton="0" quotePrefix="0" xfId="0">
      <alignment horizontal="center"/>
      <protection locked="0" hidden="0"/>
    </xf>
    <xf numFmtId="164" fontId="7" fillId="6" borderId="11" applyProtection="1" pivotButton="0" quotePrefix="0" xfId="1">
      <protection locked="1" hidden="1"/>
    </xf>
    <xf numFmtId="164" fontId="7" fillId="6" borderId="0" applyProtection="1" pivotButton="0" quotePrefix="0" xfId="1">
      <protection locked="1" hidden="1"/>
    </xf>
    <xf numFmtId="166" fontId="14" fillId="6" borderId="7" applyAlignment="1" applyProtection="1" pivotButton="0" quotePrefix="0" xfId="0">
      <alignment horizontal="center" vertical="center"/>
      <protection locked="1" hidden="1"/>
    </xf>
    <xf numFmtId="164" fontId="7" fillId="6" borderId="8" applyAlignment="1" applyProtection="1" pivotButton="0" quotePrefix="0" xfId="1">
      <alignment horizontal="center"/>
      <protection locked="1" hidden="1"/>
    </xf>
    <xf numFmtId="0" fontId="7" fillId="6" borderId="8" applyAlignment="1" applyProtection="1" pivotButton="0" quotePrefix="0" xfId="0">
      <alignment horizontal="center"/>
      <protection locked="0" hidden="0"/>
    </xf>
    <xf numFmtId="164" fontId="7" fillId="6" borderId="8" applyAlignment="1" applyProtection="1" pivotButton="0" quotePrefix="0" xfId="1">
      <alignment horizontal="center"/>
      <protection locked="0" hidden="0"/>
    </xf>
    <xf numFmtId="167" fontId="7" fillId="6" borderId="8" applyAlignment="1" applyProtection="1" pivotButton="0" quotePrefix="0" xfId="0">
      <alignment horizontal="center"/>
      <protection locked="0" hidden="0"/>
    </xf>
    <xf numFmtId="0" fontId="7" fillId="6" borderId="9" applyAlignment="1" applyProtection="1" pivotButton="0" quotePrefix="0" xfId="0">
      <alignment horizontal="center"/>
      <protection locked="0" hidden="0"/>
    </xf>
    <xf numFmtId="164" fontId="7" fillId="6" borderId="7" applyProtection="1" pivotButton="0" quotePrefix="0" xfId="1">
      <protection locked="1" hidden="1"/>
    </xf>
    <xf numFmtId="164" fontId="7" fillId="6" borderId="8" applyProtection="1" pivotButton="0" quotePrefix="0" xfId="1">
      <protection locked="1" hidden="1"/>
    </xf>
    <xf numFmtId="164" fontId="16" fillId="6" borderId="0" applyAlignment="1" applyProtection="1" pivotButton="0" quotePrefix="0" xfId="1">
      <alignment horizontal="center"/>
      <protection locked="0" hidden="0"/>
    </xf>
    <xf numFmtId="14" fontId="7" fillId="6" borderId="11" applyAlignment="1" applyProtection="1" pivotButton="0" quotePrefix="0" xfId="0">
      <alignment horizontal="center" vertical="center"/>
      <protection locked="0" hidden="0"/>
    </xf>
    <xf numFmtId="14" fontId="7" fillId="6" borderId="7" applyAlignment="1" applyProtection="1" pivotButton="0" quotePrefix="0" xfId="0">
      <alignment horizontal="center" vertical="center"/>
      <protection locked="0" hidden="0"/>
    </xf>
    <xf numFmtId="168" fontId="6" fillId="6" borderId="0" applyAlignment="1" applyProtection="1" pivotButton="0" quotePrefix="0" xfId="0">
      <alignment horizontal="center" vertical="center"/>
      <protection locked="0" hidden="0"/>
    </xf>
    <xf numFmtId="168" fontId="6" fillId="6" borderId="8" applyAlignment="1" applyProtection="1" pivotButton="0" quotePrefix="0" xfId="0">
      <alignment horizontal="center" vertical="center"/>
      <protection locked="0" hidden="0"/>
    </xf>
    <xf numFmtId="20" fontId="6" fillId="6" borderId="0" applyAlignment="1" applyProtection="1" pivotButton="0" quotePrefix="0" xfId="0">
      <alignment horizontal="center" vertical="center" wrapText="1"/>
      <protection locked="0" hidden="0"/>
    </xf>
    <xf numFmtId="20" fontId="6" fillId="6" borderId="8" applyAlignment="1" applyProtection="1" pivotButton="0" quotePrefix="0" xfId="0">
      <alignment horizontal="center" vertical="center" wrapText="1"/>
      <protection locked="0" hidden="0"/>
    </xf>
    <xf numFmtId="164" fontId="6" fillId="6" borderId="0" applyAlignment="1" applyProtection="1" pivotButton="0" quotePrefix="0" xfId="1">
      <alignment horizontal="center" vertical="center"/>
      <protection locked="1" hidden="1"/>
    </xf>
    <xf numFmtId="164" fontId="6" fillId="6" borderId="8" applyAlignment="1" applyProtection="1" pivotButton="0" quotePrefix="0" xfId="1">
      <alignment horizontal="center" vertical="center"/>
      <protection locked="1" hidden="1"/>
    </xf>
    <xf numFmtId="10" fontId="6" fillId="6" borderId="0" applyAlignment="1" applyProtection="1" pivotButton="0" quotePrefix="0" xfId="2">
      <alignment horizontal="center" vertical="center"/>
      <protection locked="1" hidden="1"/>
    </xf>
    <xf numFmtId="10" fontId="6" fillId="6" borderId="8" applyAlignment="1" applyProtection="1" pivotButton="0" quotePrefix="0" xfId="2">
      <alignment horizontal="center" vertical="center"/>
      <protection locked="1" hidden="1"/>
    </xf>
    <xf numFmtId="10" fontId="6" fillId="6" borderId="12" applyAlignment="1" applyProtection="1" pivotButton="0" quotePrefix="0" xfId="2">
      <alignment horizontal="center" vertical="center"/>
      <protection locked="1" hidden="1"/>
    </xf>
    <xf numFmtId="10" fontId="6" fillId="6" borderId="9" applyAlignment="1" applyProtection="1" pivotButton="0" quotePrefix="0" xfId="2">
      <alignment horizontal="center" vertical="center"/>
      <protection locked="1" hidden="1"/>
    </xf>
    <xf numFmtId="14" fontId="7" fillId="9" borderId="11" applyAlignment="1" applyProtection="1" pivotButton="0" quotePrefix="0" xfId="0">
      <alignment horizontal="center" vertical="center"/>
      <protection locked="0" hidden="0"/>
    </xf>
    <xf numFmtId="168" fontId="6" fillId="9" borderId="0" applyAlignment="1" applyProtection="1" pivotButton="0" quotePrefix="0" xfId="0">
      <alignment horizontal="center" vertical="center"/>
      <protection locked="0" hidden="0"/>
    </xf>
    <xf numFmtId="20" fontId="6" fillId="9" borderId="0" applyAlignment="1" applyProtection="1" pivotButton="0" quotePrefix="0" xfId="0">
      <alignment horizontal="center" vertical="center" wrapText="1"/>
      <protection locked="0" hidden="0"/>
    </xf>
    <xf numFmtId="164" fontId="6" fillId="5" borderId="0" applyAlignment="1" applyProtection="1" pivotButton="0" quotePrefix="0" xfId="1">
      <alignment horizontal="center" vertical="center"/>
      <protection locked="1" hidden="1"/>
    </xf>
    <xf numFmtId="10" fontId="6" fillId="5" borderId="0" applyAlignment="1" applyProtection="1" pivotButton="0" quotePrefix="0" xfId="2">
      <alignment horizontal="center" vertical="center"/>
      <protection locked="1" hidden="1"/>
    </xf>
    <xf numFmtId="10" fontId="6" fillId="5" borderId="12" applyAlignment="1" applyProtection="1" pivotButton="0" quotePrefix="0" xfId="2">
      <alignment horizontal="center" vertical="center"/>
      <protection locked="1" hidden="1"/>
    </xf>
    <xf numFmtId="14" fontId="15" fillId="9" borderId="11" applyAlignment="1" applyProtection="1" pivotButton="0" quotePrefix="0" xfId="0">
      <alignment horizontal="center" vertical="center"/>
      <protection locked="0" hidden="0"/>
    </xf>
    <xf numFmtId="20" fontId="17" fillId="9" borderId="0" applyAlignment="1" applyProtection="1" pivotButton="0" quotePrefix="0" xfId="0">
      <alignment horizontal="center" vertical="center" wrapText="1"/>
      <protection locked="0" hidden="0"/>
    </xf>
    <xf numFmtId="0" fontId="10" fillId="3" borderId="2" applyAlignment="1" applyProtection="1" pivotButton="0" quotePrefix="0" xfId="0">
      <alignment horizontal="center"/>
      <protection locked="1" hidden="1"/>
    </xf>
    <xf numFmtId="0" fontId="6" fillId="4" borderId="11" applyAlignment="1" applyProtection="1" pivotButton="0" quotePrefix="0" xfId="0">
      <alignment horizontal="center" vertical="center"/>
      <protection locked="0" hidden="0"/>
    </xf>
    <xf numFmtId="0" fontId="6" fillId="4" borderId="0" applyAlignment="1" applyProtection="1" pivotButton="0" quotePrefix="0" xfId="0">
      <alignment horizontal="center" vertical="center"/>
      <protection locked="0" hidden="0"/>
    </xf>
    <xf numFmtId="164" fontId="6" fillId="5" borderId="4" applyAlignment="1" applyProtection="1" pivotButton="0" quotePrefix="0" xfId="1">
      <alignment horizontal="center" vertical="center"/>
      <protection locked="1" hidden="1"/>
    </xf>
    <xf numFmtId="164" fontId="6" fillId="5" borderId="5" applyAlignment="1" applyProtection="1" pivotButton="0" quotePrefix="0" xfId="1">
      <alignment horizontal="center" vertical="center"/>
      <protection locked="1" hidden="1"/>
    </xf>
    <xf numFmtId="164" fontId="6" fillId="5" borderId="7" applyAlignment="1" applyProtection="1" pivotButton="0" quotePrefix="0" xfId="1">
      <alignment horizontal="center" vertical="center"/>
      <protection locked="1" hidden="1"/>
    </xf>
    <xf numFmtId="164" fontId="6" fillId="5" borderId="8" applyAlignment="1" applyProtection="1" pivotButton="0" quotePrefix="0" xfId="1">
      <alignment horizontal="center" vertical="center"/>
      <protection locked="1" hidden="1"/>
    </xf>
    <xf numFmtId="10" fontId="6" fillId="7" borderId="14" applyAlignment="1" applyProtection="1" pivotButton="0" quotePrefix="0" xfId="0">
      <alignment horizontal="center" vertical="center"/>
      <protection locked="1" hidden="1"/>
    </xf>
    <xf numFmtId="10" fontId="6" fillId="7" borderId="15" applyAlignment="1" applyProtection="1" pivotButton="0" quotePrefix="0" xfId="0">
      <alignment horizontal="center" vertical="center"/>
      <protection locked="1" hidden="1"/>
    </xf>
    <xf numFmtId="0" fontId="6" fillId="6" borderId="11" applyAlignment="1" applyProtection="1" pivotButton="0" quotePrefix="0" xfId="0">
      <alignment horizontal="center" vertical="center"/>
      <protection locked="0" hidden="0"/>
    </xf>
    <xf numFmtId="0" fontId="6" fillId="6" borderId="0" applyAlignment="1" applyProtection="1" pivotButton="0" quotePrefix="0" xfId="0">
      <alignment horizontal="center" vertical="center"/>
      <protection locked="0" hidden="0"/>
    </xf>
    <xf numFmtId="0" fontId="10" fillId="3" borderId="1" applyAlignment="1" applyProtection="1" pivotButton="0" quotePrefix="0" xfId="0">
      <alignment horizontal="center"/>
      <protection locked="1" hidden="1"/>
    </xf>
    <xf numFmtId="0" fontId="10" fillId="3" borderId="4" applyAlignment="1" applyProtection="1" pivotButton="0" quotePrefix="0" xfId="0">
      <alignment horizontal="center"/>
      <protection locked="1" hidden="1"/>
    </xf>
    <xf numFmtId="0" fontId="10" fillId="3" borderId="5" applyAlignment="1" applyProtection="1" pivotButton="0" quotePrefix="0" xfId="0">
      <alignment horizontal="center"/>
      <protection locked="1" hidden="1"/>
    </xf>
    <xf numFmtId="10" fontId="6" fillId="7" borderId="4" applyAlignment="1" applyProtection="1" pivotButton="0" quotePrefix="0" xfId="2">
      <alignment horizontal="center" vertical="center"/>
      <protection locked="1" hidden="1"/>
    </xf>
    <xf numFmtId="10" fontId="6" fillId="7" borderId="7" applyAlignment="1" applyProtection="1" pivotButton="0" quotePrefix="0" xfId="2">
      <alignment horizontal="center" vertical="center"/>
      <protection locked="1" hidden="1"/>
    </xf>
    <xf numFmtId="165" fontId="6" fillId="7" borderId="5" applyAlignment="1" applyProtection="1" pivotButton="0" quotePrefix="0" xfId="0">
      <alignment horizontal="center" vertical="center"/>
      <protection locked="1" hidden="1"/>
    </xf>
    <xf numFmtId="0" fontId="6" fillId="7" borderId="8" applyAlignment="1" applyProtection="1" pivotButton="0" quotePrefix="0" xfId="0">
      <alignment horizontal="center" vertical="center"/>
      <protection locked="1" hidden="1"/>
    </xf>
    <xf numFmtId="0" fontId="2" fillId="2" borderId="1" applyAlignment="1" applyProtection="1" pivotButton="0" quotePrefix="0" xfId="0">
      <alignment horizontal="center" vertical="center"/>
      <protection locked="1" hidden="1"/>
    </xf>
    <xf numFmtId="0" fontId="2" fillId="2" borderId="2" applyAlignment="1" applyProtection="1" pivotButton="0" quotePrefix="0" xfId="0">
      <alignment horizontal="center" vertical="center"/>
      <protection locked="1" hidden="1"/>
    </xf>
    <xf numFmtId="0" fontId="2" fillId="2" borderId="3" applyAlignment="1" applyProtection="1" pivotButton="0" quotePrefix="0" xfId="0">
      <alignment horizontal="center" vertical="center"/>
      <protection locked="1" hidden="1"/>
    </xf>
    <xf numFmtId="0" fontId="3" fillId="3" borderId="4" applyAlignment="1" applyProtection="1" pivotButton="0" quotePrefix="0" xfId="0">
      <alignment horizontal="center"/>
      <protection locked="1" hidden="1"/>
    </xf>
    <xf numFmtId="0" fontId="3" fillId="3" borderId="5" applyAlignment="1" applyProtection="1" pivotButton="0" quotePrefix="0" xfId="0">
      <alignment horizontal="center"/>
      <protection locked="1" hidden="1"/>
    </xf>
    <xf numFmtId="0" fontId="3" fillId="3" borderId="6" applyAlignment="1" applyProtection="1" pivotButton="0" quotePrefix="0" xfId="0">
      <alignment horizontal="center"/>
      <protection locked="1" hidden="1"/>
    </xf>
    <xf numFmtId="0" fontId="3" fillId="3" borderId="1" applyAlignment="1" applyProtection="1" pivotButton="0" quotePrefix="0" xfId="0">
      <alignment horizontal="center"/>
      <protection locked="1" hidden="1"/>
    </xf>
    <xf numFmtId="0" fontId="3" fillId="3" borderId="2" applyAlignment="1" applyProtection="1" pivotButton="0" quotePrefix="0" xfId="0">
      <alignment horizontal="center"/>
      <protection locked="1" hidden="1"/>
    </xf>
    <xf numFmtId="0" fontId="3" fillId="3" borderId="3" applyAlignment="1" applyProtection="1" pivotButton="0" quotePrefix="0" xfId="0">
      <alignment horizontal="center"/>
      <protection locked="1" hidden="1"/>
    </xf>
    <xf numFmtId="0" fontId="0" fillId="0" borderId="4" applyAlignment="1" applyProtection="1" pivotButton="0" quotePrefix="0" xfId="0">
      <alignment horizontal="center"/>
      <protection locked="1" hidden="1"/>
    </xf>
    <xf numFmtId="0" fontId="0" fillId="0" borderId="6" applyAlignment="1" applyProtection="1" pivotButton="0" quotePrefix="0" xfId="0">
      <alignment horizontal="center"/>
      <protection locked="1" hidden="1"/>
    </xf>
    <xf numFmtId="0" fontId="0" fillId="0" borderId="11" applyAlignment="1" applyProtection="1" pivotButton="0" quotePrefix="0" xfId="0">
      <alignment horizontal="center"/>
      <protection locked="1" hidden="1"/>
    </xf>
    <xf numFmtId="0" fontId="0" fillId="0" borderId="12" applyAlignment="1" applyProtection="1" pivotButton="0" quotePrefix="0" xfId="0">
      <alignment horizontal="center"/>
      <protection locked="1" hidden="1"/>
    </xf>
    <xf numFmtId="0" fontId="0" fillId="0" borderId="7" applyAlignment="1" applyProtection="1" pivotButton="0" quotePrefix="0" xfId="0">
      <alignment horizontal="center"/>
      <protection locked="1" hidden="1"/>
    </xf>
    <xf numFmtId="0" fontId="0" fillId="0" borderId="9" applyAlignment="1" applyProtection="1" pivotButton="0" quotePrefix="0" xfId="0">
      <alignment horizontal="center"/>
      <protection locked="1" hidden="1"/>
    </xf>
    <xf numFmtId="0" fontId="4" fillId="2" borderId="7" applyAlignment="1" applyProtection="1" pivotButton="0" quotePrefix="0" xfId="0">
      <alignment horizontal="center"/>
      <protection locked="1" hidden="1"/>
    </xf>
    <xf numFmtId="0" fontId="4" fillId="2" borderId="8" applyAlignment="1" applyProtection="1" pivotButton="0" quotePrefix="0" xfId="0">
      <alignment horizontal="center"/>
      <protection locked="1" hidden="1"/>
    </xf>
    <xf numFmtId="0" fontId="6" fillId="4" borderId="4" applyAlignment="1" applyProtection="1" pivotButton="0" quotePrefix="0" xfId="0">
      <alignment horizontal="center" vertical="center"/>
      <protection locked="0" hidden="0"/>
    </xf>
    <xf numFmtId="0" fontId="6" fillId="4" borderId="5" applyAlignment="1" applyProtection="1" pivotButton="0" quotePrefix="0" xfId="0">
      <alignment horizontal="center" vertical="center"/>
      <protection locked="0" hidden="0"/>
    </xf>
    <xf numFmtId="164" fontId="2" fillId="5" borderId="4" applyAlignment="1" applyProtection="1" pivotButton="0" quotePrefix="0" xfId="1">
      <alignment horizontal="center" vertical="center"/>
      <protection locked="1" hidden="1"/>
    </xf>
    <xf numFmtId="164" fontId="2" fillId="5" borderId="5" applyAlignment="1" applyProtection="1" pivotButton="0" quotePrefix="0" xfId="1">
      <alignment horizontal="center" vertical="center"/>
      <protection locked="1" hidden="1"/>
    </xf>
    <xf numFmtId="164" fontId="2" fillId="5" borderId="7" applyAlignment="1" applyProtection="1" pivotButton="0" quotePrefix="0" xfId="1">
      <alignment horizontal="center" vertical="center"/>
      <protection locked="1" hidden="1"/>
    </xf>
    <xf numFmtId="164" fontId="2" fillId="5" borderId="8" applyAlignment="1" applyProtection="1" pivotButton="0" quotePrefix="0" xfId="1">
      <alignment horizontal="center" vertical="center"/>
      <protection locked="1" hidden="1"/>
    </xf>
    <xf numFmtId="0" fontId="6" fillId="6" borderId="7" applyAlignment="1" applyProtection="1" pivotButton="0" quotePrefix="0" xfId="0">
      <alignment horizontal="center" vertical="center"/>
      <protection locked="0" hidden="0"/>
    </xf>
    <xf numFmtId="0" fontId="6" fillId="6" borderId="8" applyAlignment="1" applyProtection="1" pivotButton="0" quotePrefix="0" xfId="0">
      <alignment horizontal="center" vertical="center"/>
      <protection locked="0" hidden="0"/>
    </xf>
    <xf numFmtId="10" fontId="6" fillId="6" borderId="11" applyAlignment="1" applyProtection="1" pivotButton="0" quotePrefix="0" xfId="2">
      <alignment horizontal="center" vertical="center"/>
      <protection locked="0" hidden="0"/>
    </xf>
    <xf numFmtId="10" fontId="6" fillId="6" borderId="7" applyAlignment="1" applyProtection="1" pivotButton="0" quotePrefix="0" xfId="2">
      <alignment horizontal="center" vertical="center"/>
      <protection locked="0" hidden="0"/>
    </xf>
    <xf numFmtId="164" fontId="6" fillId="7" borderId="0" applyAlignment="1" applyProtection="1" pivotButton="0" quotePrefix="0" xfId="1">
      <alignment horizontal="center" vertical="center"/>
      <protection locked="1" hidden="1"/>
    </xf>
    <xf numFmtId="164" fontId="6" fillId="7" borderId="8" applyAlignment="1" applyProtection="1" pivotButton="0" quotePrefix="0" xfId="1">
      <alignment horizontal="center" vertical="center"/>
      <protection locked="1" hidden="1"/>
    </xf>
    <xf numFmtId="164" fontId="6" fillId="5" borderId="14" applyAlignment="1" applyProtection="1" pivotButton="0" quotePrefix="0" xfId="1">
      <alignment horizontal="center" vertical="center"/>
      <protection locked="1" hidden="1"/>
    </xf>
    <xf numFmtId="164" fontId="6" fillId="5" borderId="15" applyAlignment="1" applyProtection="1" pivotButton="0" quotePrefix="0" xfId="1">
      <alignment horizontal="center" vertical="center"/>
      <protection locked="1" hidden="1"/>
    </xf>
    <xf numFmtId="0" fontId="6" fillId="8" borderId="1" applyAlignment="1" applyProtection="1" pivotButton="0" quotePrefix="0" xfId="0">
      <alignment horizontal="center"/>
      <protection locked="1" hidden="1"/>
    </xf>
    <xf numFmtId="0" fontId="6" fillId="8" borderId="2" applyAlignment="1" applyProtection="1" pivotButton="0" quotePrefix="0" xfId="0">
      <alignment horizontal="center"/>
      <protection locked="1" hidden="1"/>
    </xf>
    <xf numFmtId="0" fontId="2" fillId="2" borderId="10" applyAlignment="1" applyProtection="1" pivotButton="0" quotePrefix="0" xfId="0">
      <alignment horizontal="center" vertical="center"/>
      <protection locked="1" hidden="1"/>
    </xf>
    <xf numFmtId="0" fontId="0" fillId="0" borderId="2" applyProtection="1" pivotButton="0" quotePrefix="0" xfId="0">
      <protection locked="1" hidden="1"/>
    </xf>
    <xf numFmtId="0" fontId="0" fillId="0" borderId="3" applyProtection="1" pivotButton="0" quotePrefix="0" xfId="0">
      <protection locked="1" hidden="1"/>
    </xf>
    <xf numFmtId="0" fontId="3" fillId="3" borderId="14" applyAlignment="1" applyProtection="1" pivotButton="0" quotePrefix="0" xfId="0">
      <alignment horizontal="center"/>
      <protection locked="1" hidden="1"/>
    </xf>
    <xf numFmtId="0" fontId="0" fillId="0" borderId="5" applyProtection="1" pivotButton="0" quotePrefix="0" xfId="0">
      <protection locked="1" hidden="1"/>
    </xf>
    <xf numFmtId="0" fontId="0" fillId="0" borderId="6" applyProtection="1" pivotButton="0" quotePrefix="0" xfId="0">
      <protection locked="1" hidden="1"/>
    </xf>
    <xf numFmtId="0" fontId="3" fillId="3" borderId="10" applyAlignment="1" applyProtection="1" pivotButton="0" quotePrefix="0" xfId="0">
      <alignment horizontal="center"/>
      <protection locked="1" hidden="1"/>
    </xf>
    <xf numFmtId="0" fontId="0" fillId="0" borderId="10" applyAlignment="1" applyProtection="1" pivotButton="0" quotePrefix="0" xfId="0">
      <alignment horizontal="center"/>
      <protection locked="1" hidden="1"/>
    </xf>
    <xf numFmtId="0" fontId="0" fillId="0" borderId="8" applyProtection="1" pivotButton="0" quotePrefix="0" xfId="0">
      <protection locked="1" hidden="1"/>
    </xf>
    <xf numFmtId="0" fontId="0" fillId="0" borderId="11" applyProtection="1" pivotButton="0" quotePrefix="0" xfId="0">
      <protection locked="1" hidden="1"/>
    </xf>
    <xf numFmtId="0" fontId="0" fillId="0" borderId="12" applyProtection="1" pivotButton="0" quotePrefix="0" xfId="0">
      <protection locked="1" hidden="1"/>
    </xf>
    <xf numFmtId="164" fontId="5" fillId="0" borderId="0" applyProtection="1" pivotButton="0" quotePrefix="0" xfId="1">
      <protection locked="1" hidden="1"/>
    </xf>
    <xf numFmtId="0" fontId="0" fillId="0" borderId="5" applyProtection="1" pivotButton="0" quotePrefix="0" xfId="0">
      <protection locked="0" hidden="0"/>
    </xf>
    <xf numFmtId="164" fontId="7" fillId="4" borderId="6" applyProtection="1" pivotButton="0" quotePrefix="0" xfId="1">
      <protection locked="0" hidden="0"/>
    </xf>
    <xf numFmtId="164" fontId="7" fillId="5" borderId="4" applyProtection="1" pivotButton="0" quotePrefix="0" xfId="1">
      <protection locked="1" hidden="1"/>
    </xf>
    <xf numFmtId="165" fontId="7" fillId="5" borderId="5" applyProtection="1" pivotButton="0" quotePrefix="0" xfId="1">
      <protection locked="1" hidden="1"/>
    </xf>
    <xf numFmtId="164" fontId="7" fillId="5" borderId="5" applyProtection="1" pivotButton="0" quotePrefix="0" xfId="1">
      <protection locked="1" hidden="1"/>
    </xf>
    <xf numFmtId="164" fontId="7" fillId="5" borderId="6" applyProtection="1" pivotButton="0" quotePrefix="0" xfId="1">
      <protection locked="1" hidden="1"/>
    </xf>
    <xf numFmtId="164" fontId="2" fillId="5" borderId="1" applyAlignment="1" applyProtection="1" pivotButton="0" quotePrefix="0" xfId="1">
      <alignment horizontal="center" vertical="center"/>
      <protection locked="1" hidden="1"/>
    </xf>
    <xf numFmtId="0" fontId="0" fillId="0" borderId="0" applyProtection="1" pivotButton="0" quotePrefix="0" xfId="0">
      <protection locked="0" hidden="0"/>
    </xf>
    <xf numFmtId="164" fontId="7" fillId="6" borderId="12" applyProtection="1" pivotButton="0" quotePrefix="0" xfId="1">
      <protection locked="0" hidden="0"/>
    </xf>
    <xf numFmtId="164" fontId="7" fillId="7" borderId="11" applyProtection="1" pivotButton="0" quotePrefix="0" xfId="1">
      <protection locked="1" hidden="1"/>
    </xf>
    <xf numFmtId="164" fontId="7" fillId="7" borderId="0" applyProtection="1" pivotButton="0" quotePrefix="0" xfId="1">
      <protection locked="1" hidden="1"/>
    </xf>
    <xf numFmtId="164" fontId="7" fillId="7" borderId="12" applyProtection="1" pivotButton="0" quotePrefix="0" xfId="1">
      <protection locked="1" hidden="1"/>
    </xf>
    <xf numFmtId="0" fontId="0" fillId="0" borderId="7" applyProtection="1" pivotButton="0" quotePrefix="0" xfId="0">
      <protection locked="1" hidden="1"/>
    </xf>
    <xf numFmtId="164" fontId="7" fillId="4" borderId="12" applyProtection="1" pivotButton="0" quotePrefix="0" xfId="1">
      <protection locked="0" hidden="0"/>
    </xf>
    <xf numFmtId="164" fontId="7" fillId="5" borderId="11" applyProtection="1" pivotButton="0" quotePrefix="0" xfId="1">
      <protection locked="1" hidden="1"/>
    </xf>
    <xf numFmtId="164" fontId="7" fillId="5" borderId="0" applyProtection="1" pivotButton="0" quotePrefix="0" xfId="1">
      <protection locked="1" hidden="1"/>
    </xf>
    <xf numFmtId="164" fontId="7" fillId="5" borderId="12" applyProtection="1" pivotButton="0" quotePrefix="0" xfId="1">
      <protection locked="1" hidden="1"/>
    </xf>
    <xf numFmtId="10" fontId="6" fillId="7" borderId="1" applyAlignment="1" applyProtection="1" pivotButton="0" quotePrefix="0" xfId="2">
      <alignment horizontal="center" vertical="center"/>
      <protection locked="1" hidden="1"/>
    </xf>
    <xf numFmtId="165" fontId="6" fillId="7" borderId="2" applyAlignment="1" applyProtection="1" pivotButton="0" quotePrefix="0" xfId="0">
      <alignment horizontal="center" vertical="center"/>
      <protection locked="1" hidden="1"/>
    </xf>
    <xf numFmtId="164" fontId="6" fillId="5" borderId="1" applyAlignment="1" applyProtection="1" pivotButton="0" quotePrefix="0" xfId="1">
      <alignment horizontal="center" vertical="center"/>
      <protection locked="1" hidden="1"/>
    </xf>
    <xf numFmtId="10" fontId="6" fillId="7" borderId="10" applyAlignment="1" applyProtection="1" pivotButton="0" quotePrefix="0" xfId="0">
      <alignment horizontal="center" vertical="center"/>
      <protection locked="1" hidden="1"/>
    </xf>
    <xf numFmtId="0" fontId="0" fillId="0" borderId="15" applyProtection="1" pivotButton="0" quotePrefix="0" xfId="0">
      <protection locked="1" hidden="1"/>
    </xf>
    <xf numFmtId="0" fontId="0" fillId="0" borderId="8" applyProtection="1" pivotButton="0" quotePrefix="0" xfId="0">
      <protection locked="0" hidden="0"/>
    </xf>
    <xf numFmtId="164" fontId="7" fillId="6" borderId="9" applyProtection="1" pivotButton="0" quotePrefix="0" xfId="1">
      <protection locked="0" hidden="0"/>
    </xf>
    <xf numFmtId="164" fontId="7" fillId="7" borderId="7" applyProtection="1" pivotButton="0" quotePrefix="0" xfId="1">
      <protection locked="1" hidden="1"/>
    </xf>
    <xf numFmtId="164" fontId="7" fillId="7" borderId="8" applyProtection="1" pivotButton="0" quotePrefix="0" xfId="1">
      <protection locked="1" hidden="1"/>
    </xf>
    <xf numFmtId="164" fontId="7" fillId="7" borderId="9" applyProtection="1" pivotButton="0" quotePrefix="0" xfId="1">
      <protection locked="1" hidden="1"/>
    </xf>
    <xf numFmtId="164" fontId="6" fillId="7" borderId="8" applyAlignment="1" applyProtection="1" pivotButton="0" quotePrefix="0" xfId="1">
      <alignment horizontal="center" vertical="center"/>
      <protection locked="1" hidden="1"/>
    </xf>
    <xf numFmtId="164" fontId="6" fillId="5" borderId="10" applyAlignment="1" applyProtection="1" pivotButton="0" quotePrefix="0" xfId="1">
      <alignment horizontal="center" vertical="center"/>
      <protection locked="1" hidden="1"/>
    </xf>
    <xf numFmtId="164" fontId="0" fillId="8" borderId="3" applyProtection="1" pivotButton="0" quotePrefix="0" xfId="1">
      <protection locked="1" hidden="1"/>
    </xf>
    <xf numFmtId="164" fontId="4" fillId="2" borderId="1" applyAlignment="1" applyProtection="1" pivotButton="0" quotePrefix="0" xfId="1">
      <alignment vertical="center"/>
      <protection locked="1" hidden="1"/>
    </xf>
    <xf numFmtId="164" fontId="4" fillId="2" borderId="2" applyAlignment="1" applyProtection="1" pivotButton="0" quotePrefix="0" xfId="1">
      <alignment vertical="center"/>
      <protection locked="1" hidden="1"/>
    </xf>
    <xf numFmtId="0" fontId="0" fillId="0" borderId="7" applyProtection="1" pivotButton="0" quotePrefix="0" xfId="0">
      <protection locked="0" hidden="0"/>
    </xf>
    <xf numFmtId="0" fontId="0" fillId="0" borderId="9" applyProtection="1" pivotButton="0" quotePrefix="0" xfId="0">
      <protection locked="1" hidden="1"/>
    </xf>
    <xf numFmtId="164" fontId="7" fillId="5" borderId="0" applyAlignment="1" applyProtection="1" pivotButton="0" quotePrefix="0" xfId="1">
      <alignment horizontal="center"/>
      <protection locked="1" hidden="1"/>
    </xf>
    <xf numFmtId="168" fontId="6" fillId="9" borderId="0" applyAlignment="1" applyProtection="1" pivotButton="0" quotePrefix="0" xfId="0">
      <alignment horizontal="center" vertical="center"/>
      <protection locked="0" hidden="0"/>
    </xf>
    <xf numFmtId="164" fontId="7" fillId="9" borderId="0" applyAlignment="1" applyProtection="1" pivotButton="0" quotePrefix="0" xfId="1">
      <alignment horizontal="center"/>
      <protection locked="0" hidden="0"/>
    </xf>
    <xf numFmtId="167" fontId="7" fillId="9" borderId="0" applyAlignment="1" applyProtection="1" pivotButton="0" quotePrefix="0" xfId="0">
      <alignment horizontal="center"/>
      <protection locked="0" hidden="0"/>
    </xf>
    <xf numFmtId="164" fontId="6" fillId="5" borderId="0" applyAlignment="1" applyProtection="1" pivotButton="0" quotePrefix="0" xfId="1">
      <alignment horizontal="center" vertical="center"/>
      <protection locked="1" hidden="1"/>
    </xf>
    <xf numFmtId="0" fontId="0" fillId="0" borderId="11" applyProtection="1" pivotButton="0" quotePrefix="0" xfId="0">
      <protection locked="0" hidden="0"/>
    </xf>
    <xf numFmtId="164" fontId="7" fillId="6" borderId="0" applyAlignment="1" applyProtection="1" pivotButton="0" quotePrefix="0" xfId="1">
      <alignment horizontal="center"/>
      <protection locked="1" hidden="1"/>
    </xf>
    <xf numFmtId="168" fontId="6" fillId="6" borderId="0" applyAlignment="1" applyProtection="1" pivotButton="0" quotePrefix="0" xfId="0">
      <alignment horizontal="center" vertical="center"/>
      <protection locked="0" hidden="0"/>
    </xf>
    <xf numFmtId="164" fontId="7" fillId="6" borderId="0" applyAlignment="1" applyProtection="1" pivotButton="0" quotePrefix="0" xfId="1">
      <alignment horizontal="center"/>
      <protection locked="0" hidden="0"/>
    </xf>
    <xf numFmtId="167" fontId="7" fillId="6" borderId="0" applyAlignment="1" applyProtection="1" pivotButton="0" quotePrefix="0" xfId="0">
      <alignment horizontal="center"/>
      <protection locked="0" hidden="0"/>
    </xf>
    <xf numFmtId="164" fontId="7" fillId="6" borderId="11" applyProtection="1" pivotButton="0" quotePrefix="0" xfId="1">
      <protection locked="1" hidden="1"/>
    </xf>
    <xf numFmtId="164" fontId="7" fillId="6" borderId="0" applyProtection="1" pivotButton="0" quotePrefix="0" xfId="1">
      <protection locked="1" hidden="1"/>
    </xf>
    <xf numFmtId="164" fontId="6" fillId="6" borderId="0" applyAlignment="1" applyProtection="1" pivotButton="0" quotePrefix="0" xfId="1">
      <alignment horizontal="center" vertical="center"/>
      <protection locked="1" hidden="1"/>
    </xf>
    <xf numFmtId="164" fontId="16" fillId="6" borderId="0" applyAlignment="1" applyProtection="1" pivotButton="0" quotePrefix="0" xfId="1">
      <alignment horizontal="center"/>
      <protection locked="0" hidden="0"/>
    </xf>
    <xf numFmtId="168" fontId="6" fillId="6" borderId="8" applyAlignment="1" applyProtection="1" pivotButton="0" quotePrefix="0" xfId="0">
      <alignment horizontal="center" vertical="center"/>
      <protection locked="0" hidden="0"/>
    </xf>
    <xf numFmtId="164" fontId="6" fillId="6" borderId="8" applyAlignment="1" applyProtection="1" pivotButton="0" quotePrefix="0" xfId="1">
      <alignment horizontal="center" vertical="center"/>
      <protection locked="1" hidden="1"/>
    </xf>
    <xf numFmtId="164" fontId="7" fillId="6" borderId="8" applyAlignment="1" applyProtection="1" pivotButton="0" quotePrefix="0" xfId="1">
      <alignment horizontal="center"/>
      <protection locked="1" hidden="1"/>
    </xf>
    <xf numFmtId="164" fontId="7" fillId="6" borderId="8" applyAlignment="1" applyProtection="1" pivotButton="0" quotePrefix="0" xfId="1">
      <alignment horizontal="center"/>
      <protection locked="0" hidden="0"/>
    </xf>
    <xf numFmtId="167" fontId="7" fillId="6" borderId="8" applyAlignment="1" applyProtection="1" pivotButton="0" quotePrefix="0" xfId="0">
      <alignment horizontal="center"/>
      <protection locked="0" hidden="0"/>
    </xf>
    <xf numFmtId="164" fontId="7" fillId="6" borderId="7" applyProtection="1" pivotButton="0" quotePrefix="0" xfId="1">
      <protection locked="1" hidden="1"/>
    </xf>
    <xf numFmtId="164" fontId="7" fillId="6" borderId="8" applyProtection="1" pivotButton="0" quotePrefix="0" xfId="1">
      <protection locked="1" hidden="1"/>
    </xf>
  </cellXfs>
  <cellStyles count="3">
    <cellStyle name="Normal" xfId="0" builtinId="0"/>
    <cellStyle name="Moeda" xfId="1" builtinId="4"/>
    <cellStyle name="Porcentagem" xfId="2" builtinId="5"/>
  </cellStyles>
  <dxfs count="2">
    <dxf>
      <font>
        <color rgb="FFFF0000"/>
      </font>
    </dxf>
    <dxf>
      <font>
        <color rgb="FF00206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Planilha10">
    <outlinePr summaryBelow="1" summaryRight="1"/>
    <pageSetUpPr/>
  </sheetPr>
  <dimension ref="A2:Q316"/>
  <sheetViews>
    <sheetView tabSelected="1" zoomScaleNormal="100" workbookViewId="0">
      <pane xSplit="1" ySplit="16" topLeftCell="B17" activePane="bottomRight" state="frozen"/>
      <selection pane="topRight" activeCell="B1" sqref="B1"/>
      <selection pane="bottomLeft" activeCell="A17" sqref="A17"/>
      <selection pane="bottomRight" activeCell="F21" sqref="F21:F22"/>
    </sheetView>
  </sheetViews>
  <sheetFormatPr baseColWidth="8" defaultColWidth="0" defaultRowHeight="0" customHeight="1" zeroHeight="1"/>
  <cols>
    <col width="3.7109375" customWidth="1" style="1" min="1" max="1"/>
    <col width="5.7109375" customWidth="1" style="1" min="2" max="2"/>
    <col width="12.7109375" customWidth="1" style="1" min="3" max="14"/>
    <col width="10.7109375" customWidth="1" style="1" min="15" max="16"/>
    <col width="3.7109375" customWidth="1" style="1" min="17" max="17"/>
    <col hidden="1" width="9.140625" customWidth="1" style="1" min="18" max="16384"/>
  </cols>
  <sheetData>
    <row r="1" ht="15" customHeight="1"/>
    <row r="2" ht="30" customHeight="1">
      <c r="B2" s="130" t="inlineStr">
        <is>
          <t>Surebet 2.0</t>
        </is>
      </c>
      <c r="C2" s="131" t="n"/>
      <c r="D2" s="131" t="n"/>
      <c r="E2" s="131" t="n"/>
      <c r="F2" s="131" t="n"/>
      <c r="G2" s="131" t="n"/>
      <c r="H2" s="131" t="n"/>
      <c r="I2" s="131" t="n"/>
      <c r="J2" s="131" t="n"/>
      <c r="K2" s="131" t="n"/>
      <c r="L2" s="131" t="n"/>
      <c r="M2" s="131" t="n"/>
      <c r="N2" s="131" t="n"/>
      <c r="O2" s="131" t="n"/>
      <c r="P2" s="132" t="n"/>
    </row>
    <row r="3" ht="15" customHeight="1">
      <c r="B3" s="133" t="inlineStr">
        <is>
          <t>Gestão de bancas - casas de apostas</t>
        </is>
      </c>
      <c r="C3" s="134" t="n"/>
      <c r="D3" s="134" t="n"/>
      <c r="E3" s="134" t="n"/>
      <c r="F3" s="134" t="n"/>
      <c r="G3" s="134" t="n"/>
      <c r="H3" s="134" t="n"/>
      <c r="I3" s="134" t="n"/>
      <c r="J3" s="134" t="n"/>
      <c r="K3" s="135" t="n"/>
      <c r="L3" s="136" t="inlineStr">
        <is>
          <t>Gestão de banca</t>
        </is>
      </c>
      <c r="M3" s="131" t="n"/>
      <c r="N3" s="132" t="n"/>
      <c r="O3" s="137" t="n"/>
      <c r="P3" s="135" t="n"/>
    </row>
    <row r="4" ht="15" customHeight="1">
      <c r="B4" s="112" t="inlineStr">
        <is>
          <t>Casa</t>
        </is>
      </c>
      <c r="C4" s="138" t="n"/>
      <c r="D4" s="113" t="inlineStr">
        <is>
          <t>Valor da banca</t>
        </is>
      </c>
      <c r="E4" s="112" t="inlineStr">
        <is>
          <t>Movimentação</t>
        </is>
      </c>
      <c r="F4" s="113" t="inlineStr">
        <is>
          <t>Saques</t>
        </is>
      </c>
      <c r="G4" s="113" t="inlineStr">
        <is>
          <t>Aporte</t>
        </is>
      </c>
      <c r="H4" s="113" t="inlineStr">
        <is>
          <t>Valor apostado</t>
        </is>
      </c>
      <c r="I4" s="113" t="inlineStr">
        <is>
          <t>Valor retorno</t>
        </is>
      </c>
      <c r="J4" s="113" t="inlineStr">
        <is>
          <t>Superávit</t>
        </is>
      </c>
      <c r="K4" s="4" t="inlineStr">
        <is>
          <t>Banca atual</t>
        </is>
      </c>
      <c r="L4" s="112" t="inlineStr">
        <is>
          <t>Banca inicial</t>
        </is>
      </c>
      <c r="M4" s="138" t="n"/>
      <c r="N4" s="5" t="inlineStr">
        <is>
          <t>Glossário</t>
        </is>
      </c>
      <c r="O4" s="139" t="n"/>
      <c r="P4" s="140" t="n"/>
      <c r="Q4" s="141" t="n"/>
    </row>
    <row r="5" ht="15" customHeight="1">
      <c r="B5" s="114" t="inlineStr">
        <is>
          <t>betano</t>
        </is>
      </c>
      <c r="C5" s="142" t="n"/>
      <c r="D5" s="143" t="n"/>
      <c r="E5" s="144">
        <f>IF(B5&lt;&gt;"",SUMIF($E$17:$E$316,B5,$I$17:$I$316),"")</f>
        <v/>
      </c>
      <c r="F5" s="145">
        <f>IF(B5&lt;&gt;"",SUMIFS($I$17:$I$316,$E$17:$E$316,B5,$K$17:$K$316,$N$8),"")</f>
        <v/>
      </c>
      <c r="G5" s="145">
        <f>IF(B5&lt;&gt;"",SUMIFS($I$17:$I$316,$E$17:$E$316,B5,$K$17:$K$316,$N$9),"")</f>
        <v/>
      </c>
      <c r="H5" s="145">
        <f>IF(B5&lt;&gt;"",E5-F5,"")</f>
        <v/>
      </c>
      <c r="I5" s="146">
        <f>IF(B5&lt;&gt;"",SUMIF($E$17:$E$316,B5,$L$17:$L$316),"")</f>
        <v/>
      </c>
      <c r="J5" s="145">
        <f>IF(B5&lt;&gt;"",SUMIF($E$17:$E$316,B5,$M$17:$M$316)+F5,"")</f>
        <v/>
      </c>
      <c r="K5" s="147">
        <f>IF(B5&lt;&gt;"",(D5-H5)+I5+(G5-F5),"")</f>
        <v/>
      </c>
      <c r="L5" s="148">
        <f>IF(D5&lt;&gt;"",SUM(D5:D14),0)</f>
        <v/>
      </c>
      <c r="M5" s="134" t="n"/>
      <c r="N5" s="12" t="inlineStr">
        <is>
          <t>Green</t>
        </is>
      </c>
      <c r="O5" s="139" t="n"/>
      <c r="P5" s="140" t="n"/>
      <c r="Q5" s="141" t="n"/>
    </row>
    <row r="6" ht="15" customHeight="1">
      <c r="B6" s="88" t="inlineStr">
        <is>
          <t>bet365</t>
        </is>
      </c>
      <c r="C6" s="149" t="n"/>
      <c r="D6" s="150" t="n"/>
      <c r="E6" s="151">
        <f>IF(B6&lt;&gt;"",SUMIF($E$17:$E$316,B6,$I$17:$I$316),"")</f>
        <v/>
      </c>
      <c r="F6" s="152">
        <f>IF(B6&lt;&gt;"",SUMIFS($I$17:$I$316,$E$17:$E$316,B6,$K$17:$K$316,$N$8),"")</f>
        <v/>
      </c>
      <c r="G6" s="152">
        <f>IF(B6&lt;&gt;"",SUMIFS($I$17:$I$316,$E$17:$E$316,B6,$K$17:$K$316,$N$9),"")</f>
        <v/>
      </c>
      <c r="H6" s="152">
        <f>IF(B6&lt;&gt;"",E6-F6,"")</f>
        <v/>
      </c>
      <c r="I6" s="152">
        <f>IF(B6&lt;&gt;"",SUMIF($E$17:$E$316,B6,$L$17:$L$316),"")</f>
        <v/>
      </c>
      <c r="J6" s="152">
        <f>IF(B6&lt;&gt;"",SUMIF($E$17:$E$316,B6,$M$17:$M$316)+F6,"")</f>
        <v/>
      </c>
      <c r="K6" s="153">
        <f>IF(B6&lt;&gt;"",(D6-H6)+I6+(G6-F6),"")</f>
        <v/>
      </c>
      <c r="L6" s="154" t="n"/>
      <c r="M6" s="138" t="n"/>
      <c r="N6" s="17" t="inlineStr">
        <is>
          <t>Push</t>
        </is>
      </c>
      <c r="O6" s="139" t="n"/>
      <c r="P6" s="140" t="n"/>
      <c r="Q6" s="141" t="n"/>
    </row>
    <row r="7" ht="15" customHeight="1">
      <c r="B7" s="80" t="inlineStr">
        <is>
          <t>betsson</t>
        </is>
      </c>
      <c r="C7" s="149" t="n"/>
      <c r="D7" s="155" t="n"/>
      <c r="E7" s="156">
        <f>IF(B7&lt;&gt;"",SUMIF($E$17:$E$316,B7,$I$17:$I$316),"")</f>
        <v/>
      </c>
      <c r="F7" s="157">
        <f>IF(B7&lt;&gt;"",SUMIFS($I$17:$I$316,$E$17:$E$316,B7,$K$17:$K$316,$N$8),"")</f>
        <v/>
      </c>
      <c r="G7" s="157">
        <f>IF(B7&lt;&gt;"",SUMIFS($I$17:$I$316,$E$17:$E$316,B7,$K$17:$K$316,$N$9),"")</f>
        <v/>
      </c>
      <c r="H7" s="157">
        <f>IF(B7&lt;&gt;"",E7-F7,"")</f>
        <v/>
      </c>
      <c r="I7" s="157">
        <f>IF(B7&lt;&gt;"",SUMIF($E$17:$E$316,B7,$L$17:$L$316),"")</f>
        <v/>
      </c>
      <c r="J7" s="157">
        <f>IF(B7&lt;&gt;"",SUMIF($E$17:$E$316,B7,$M$17:$M$316)+F7,"")</f>
        <v/>
      </c>
      <c r="K7" s="158">
        <f>IF(B7&lt;&gt;"",(D7-H7)+I7+(G7-F7),"")</f>
        <v/>
      </c>
      <c r="L7" s="91" t="inlineStr">
        <is>
          <t>Evolução</t>
        </is>
      </c>
      <c r="M7" s="134" t="n"/>
      <c r="N7" s="22" t="inlineStr">
        <is>
          <t>Red</t>
        </is>
      </c>
      <c r="O7" s="139" t="n"/>
      <c r="P7" s="140" t="n"/>
      <c r="Q7" s="141" t="n"/>
    </row>
    <row r="8" ht="15" customHeight="1">
      <c r="B8" s="88" t="n"/>
      <c r="C8" s="149" t="n"/>
      <c r="D8" s="150" t="n"/>
      <c r="E8" s="151">
        <f>IF(B8&lt;&gt;"",SUMIF($E$17:$E$316,B8,$I$17:$I$316),"")</f>
        <v/>
      </c>
      <c r="F8" s="152">
        <f>IF(B8&lt;&gt;"",SUMIFS($I$17:$I$316,$E$17:$E$316,B8,$K$17:$K$316,$N$8),"")</f>
        <v/>
      </c>
      <c r="G8" s="152">
        <f>IF(B8&lt;&gt;"",SUMIFS($I$17:$I$316,$E$17:$E$316,B8,$K$17:$K$316,$N$9),"")</f>
        <v/>
      </c>
      <c r="H8" s="152">
        <f>IF(B8&lt;&gt;"",E8-F8,"")</f>
        <v/>
      </c>
      <c r="I8" s="152">
        <f>IF(B8&lt;&gt;"",SUMIF($E$17:$E$316,B8,$L$17:$L$316),"")</f>
        <v/>
      </c>
      <c r="J8" s="152">
        <f>IF(B8&lt;&gt;"",SUMIF($E$17:$E$316,B8,$M$17:$M$316)+F8,"")</f>
        <v/>
      </c>
      <c r="K8" s="152">
        <f>IF(B8&lt;&gt;"",(D8-H8)+I8+(G8-F8),"")</f>
        <v/>
      </c>
      <c r="L8" s="159">
        <f>IF(K17&lt;&gt;"",M8/L5,"")</f>
        <v/>
      </c>
      <c r="M8" s="160">
        <f>J15</f>
        <v/>
      </c>
      <c r="N8" s="23" t="inlineStr">
        <is>
          <t>Saque</t>
        </is>
      </c>
      <c r="O8" s="139" t="n"/>
      <c r="P8" s="140" t="n"/>
      <c r="Q8" s="141" t="n"/>
    </row>
    <row r="9" ht="15" customHeight="1">
      <c r="B9" s="80" t="n"/>
      <c r="C9" s="149" t="n"/>
      <c r="D9" s="155" t="n"/>
      <c r="E9" s="156">
        <f>IF(B9&lt;&gt;"",SUMIF($E$17:$E$316,B9,$I$17:$I$316),"")</f>
        <v/>
      </c>
      <c r="F9" s="157">
        <f>IF(B9&lt;&gt;"",SUMIFS($I$17:$I$316,$E$17:$E$316,B9,$K$17:$K$316,$N$8),"")</f>
        <v/>
      </c>
      <c r="G9" s="157">
        <f>IF(B9&lt;&gt;"",SUMIFS($I$17:$I$316,$E$17:$E$316,B9,$K$17:$K$316,$N$9),"")</f>
        <v/>
      </c>
      <c r="H9" s="157">
        <f>IF(B9&lt;&gt;"",E9-F9,"")</f>
        <v/>
      </c>
      <c r="I9" s="157">
        <f>IF(B9&lt;&gt;"",SUMIF($E$17:$E$316,B9,$L$17:$L$316),"")</f>
        <v/>
      </c>
      <c r="J9" s="157">
        <f>IF(B9&lt;&gt;"",SUMIF($E$17:$E$316,B9,$M$17:$M$316)+F9,"")</f>
        <v/>
      </c>
      <c r="K9" s="157">
        <f>IF(B9&lt;&gt;"",(D9-H9)+I9+(G9-F9),"")</f>
        <v/>
      </c>
      <c r="L9" s="154" t="n"/>
      <c r="M9" s="138" t="n"/>
      <c r="N9" s="24" t="inlineStr">
        <is>
          <t>Deposito</t>
        </is>
      </c>
      <c r="O9" s="139" t="n"/>
      <c r="P9" s="140" t="n"/>
      <c r="Q9" s="141" t="n"/>
    </row>
    <row r="10" ht="15" customHeight="1">
      <c r="B10" s="88" t="n"/>
      <c r="C10" s="149" t="n"/>
      <c r="D10" s="150" t="n"/>
      <c r="E10" s="151">
        <f>IF(B10&lt;&gt;"",SUMIF($E$17:$E$316,B10,$I$17:$I$316),"")</f>
        <v/>
      </c>
      <c r="F10" s="152">
        <f>IF(B10&lt;&gt;"",SUMIFS($I$17:$I$316,$E$17:$E$316,B10,$K$17:$K$316,$N$8),"")</f>
        <v/>
      </c>
      <c r="G10" s="152">
        <f>IF(B10&lt;&gt;"",SUMIFS($I$17:$I$316,$E$17:$E$316,B10,$K$17:$K$316,$N$9),"")</f>
        <v/>
      </c>
      <c r="H10" s="152">
        <f>IF(B10&lt;&gt;"",E10-F10,"")</f>
        <v/>
      </c>
      <c r="I10" s="152">
        <f>IF(B10&lt;&gt;"",SUMIF($E$17:$E$316,B10,$L$17:$L$316),"")</f>
        <v/>
      </c>
      <c r="J10" s="152">
        <f>IF(B10&lt;&gt;"",SUMIF($E$17:$E$316,B10,$M$17:$M$316)+F10,"")</f>
        <v/>
      </c>
      <c r="K10" s="153">
        <f>IF(B10&lt;&gt;"",(D10-H10)+I10+(G10-F10),"")</f>
        <v/>
      </c>
      <c r="L10" s="90" t="inlineStr">
        <is>
          <t>Banca atual</t>
        </is>
      </c>
      <c r="M10" s="131" t="n"/>
      <c r="N10" s="25" t="inlineStr">
        <is>
          <t>Falta em %</t>
        </is>
      </c>
      <c r="O10" s="139" t="n"/>
      <c r="P10" s="140" t="n"/>
      <c r="Q10" s="141" t="n"/>
    </row>
    <row r="11" ht="15" customHeight="1">
      <c r="B11" s="80" t="n"/>
      <c r="C11" s="149" t="n"/>
      <c r="D11" s="155" t="n"/>
      <c r="E11" s="156">
        <f>IF(B11&lt;&gt;"",SUMIF($E$17:$E$316,B11,$I$17:$I$316),"")</f>
        <v/>
      </c>
      <c r="F11" s="157">
        <f>IF(B11&lt;&gt;"",SUMIFS($I$17:$I$316,$E$17:$E$316,B11,$K$17:$K$316,$N$8),"")</f>
        <v/>
      </c>
      <c r="G11" s="157">
        <f>IF(B11&lt;&gt;"",SUMIFS($I$17:$I$316,$E$17:$E$316,B11,$K$17:$K$316,$N$9),"")</f>
        <v/>
      </c>
      <c r="H11" s="157">
        <f>IF(B11&lt;&gt;"",E11-F11,"")</f>
        <v/>
      </c>
      <c r="I11" s="157">
        <f>IF(B11&lt;&gt;"",SUMIF($E$17:$E$316,B11,$L$17:$L$316),"")</f>
        <v/>
      </c>
      <c r="J11" s="157">
        <f>IF(B11&lt;&gt;"",SUMIF($E$17:$E$316,B11,$M$17:$M$316)+F11,"")</f>
        <v/>
      </c>
      <c r="K11" s="158">
        <f>IF(B11&lt;&gt;"",(D11-H11)+I11+(G11-F11),"")</f>
        <v/>
      </c>
      <c r="L11" s="161">
        <f>IF(L5&lt;&gt;"",L5+M8,0)</f>
        <v/>
      </c>
      <c r="M11" s="134" t="n"/>
      <c r="N11" s="162">
        <f>IF(L14&lt;&gt;"",L14-L8,"")</f>
        <v/>
      </c>
      <c r="O11" s="139" t="n"/>
      <c r="P11" s="140" t="n"/>
      <c r="Q11" s="141" t="n"/>
    </row>
    <row r="12" ht="15" customHeight="1">
      <c r="B12" s="88" t="n"/>
      <c r="C12" s="149" t="n"/>
      <c r="D12" s="150" t="n"/>
      <c r="E12" s="151">
        <f>IF(B12&lt;&gt;"",SUMIF($E$17:$E$316,B12,$I$17:$I$316),"")</f>
        <v/>
      </c>
      <c r="F12" s="152">
        <f>IF(B12&lt;&gt;"",SUMIFS($I$17:$I$316,$E$17:$E$316,B12,$K$17:$K$316,$N$8),"")</f>
        <v/>
      </c>
      <c r="G12" s="152">
        <f>IF(B12&lt;&gt;"",SUMIFS($I$17:$I$316,$E$17:$E$316,B12,$K$17:$K$316,$N$9),"")</f>
        <v/>
      </c>
      <c r="H12" s="152">
        <f>IF(B12&lt;&gt;"",E12-F12,"")</f>
        <v/>
      </c>
      <c r="I12" s="152">
        <f>IF(B12&lt;&gt;"",SUMIF($E$17:$E$316,B12,$L$17:$L$316),"")</f>
        <v/>
      </c>
      <c r="J12" s="152">
        <f>IF(B12&lt;&gt;"",SUMIF($E$17:$E$316,B12,$M$17:$M$316)+F12,"")</f>
        <v/>
      </c>
      <c r="K12" s="153">
        <f>IF(B12&lt;&gt;"",(D12-H12)+I12+(G12-F12),"")</f>
        <v/>
      </c>
      <c r="L12" s="154" t="n"/>
      <c r="M12" s="138" t="n"/>
      <c r="N12" s="163" t="n"/>
      <c r="O12" s="139" t="n"/>
      <c r="P12" s="140" t="n"/>
    </row>
    <row r="13" ht="15" customHeight="1">
      <c r="B13" s="80" t="n"/>
      <c r="C13" s="149" t="n"/>
      <c r="D13" s="155" t="n"/>
      <c r="E13" s="156">
        <f>IF(B13&lt;&gt;"",SUMIF($E$17:$E$316,B13,$I$17:$I$316),"")</f>
        <v/>
      </c>
      <c r="F13" s="157">
        <f>IF(B13&lt;&gt;"",SUMIFS($I$17:$I$316,$E$17:$E$316,B13,$K$17:$K$316,$N$8),"")</f>
        <v/>
      </c>
      <c r="G13" s="157">
        <f>IF(B13&lt;&gt;"",SUMIFS($I$17:$I$316,$E$17:$E$316,B13,$K$17:$K$316,$N$9),"")</f>
        <v/>
      </c>
      <c r="H13" s="157">
        <f>IF(B13&lt;&gt;"",E13-F13,"")</f>
        <v/>
      </c>
      <c r="I13" s="157">
        <f>IF(B13&lt;&gt;"",SUMIF($E$17:$E$316,B13,$L$17:$L$316),"")</f>
        <v/>
      </c>
      <c r="J13" s="157">
        <f>IF(B13&lt;&gt;"",SUMIF($E$17:$E$316,B13,$M$17:$M$316)+F13,"")</f>
        <v/>
      </c>
      <c r="K13" s="158">
        <f>IF(B13&lt;&gt;"",(D13-H13)+I13+(G13-F13),"")</f>
        <v/>
      </c>
      <c r="L13" s="90" t="inlineStr">
        <is>
          <t>Objetivo</t>
        </is>
      </c>
      <c r="M13" s="131" t="n"/>
      <c r="N13" s="25" t="inlineStr">
        <is>
          <t>Falta - Valor</t>
        </is>
      </c>
      <c r="O13" s="139" t="n"/>
      <c r="P13" s="140" t="n"/>
    </row>
    <row r="14" ht="15" customHeight="1">
      <c r="B14" s="120" t="n"/>
      <c r="C14" s="164" t="n"/>
      <c r="D14" s="165" t="n"/>
      <c r="E14" s="166">
        <f>IF(B14&lt;&gt;"",SUMIF($E$17:$E$316,B14,$I$17:$I$316),"")</f>
        <v/>
      </c>
      <c r="F14" s="167">
        <f>IF(B14&lt;&gt;"",SUMIFS($I$17:$I$316,$E$17:$E$316,B14,$K$17:$K$316,$N$8),"")</f>
        <v/>
      </c>
      <c r="G14" s="167">
        <f>IF(B14&lt;&gt;"",SUMIFS($I$17:$I$316,$E$17:$E$316,B14,$K$17:$K$316,$N$9),"")</f>
        <v/>
      </c>
      <c r="H14" s="167">
        <f>IF(B14&lt;&gt;"",E14-F14,"")</f>
        <v/>
      </c>
      <c r="I14" s="167">
        <f>IF(B14&lt;&gt;"",SUMIF($E$17:$E$316,B14,$L$17:$L$316),"")</f>
        <v/>
      </c>
      <c r="J14" s="167">
        <f>IF(B14&lt;&gt;"",SUMIF($E$17:$E$316,B14,$M$17:$M$316)+F14,"")</f>
        <v/>
      </c>
      <c r="K14" s="168">
        <f>IF(B14&lt;&gt;"",(D14-H14)+I14+(G14-F14),"")</f>
        <v/>
      </c>
      <c r="L14" s="123" t="n"/>
      <c r="M14" s="169">
        <f>IF(L14&lt;&gt;"",L5*L14,0)</f>
        <v/>
      </c>
      <c r="N14" s="170">
        <f>IF(L14&lt;&gt;"",L5*N11,"")</f>
        <v/>
      </c>
      <c r="O14" s="139" t="n"/>
      <c r="P14" s="140" t="n"/>
    </row>
    <row r="15" ht="15" customHeight="1">
      <c r="B15" s="128" t="inlineStr">
        <is>
          <t>Carteira</t>
        </is>
      </c>
      <c r="C15" s="131" t="n"/>
      <c r="D15" s="171">
        <f>SUMIF($E$17:$E$316,B15,$M$17:$M$316)+SUMIF($E$17:$E$316,B15,$L$17:$L$316)</f>
        <v/>
      </c>
      <c r="E15" s="172">
        <f>SUM(E5:E14)</f>
        <v/>
      </c>
      <c r="F15" s="173">
        <f>SUM(F5:F14)</f>
        <v/>
      </c>
      <c r="G15" s="173">
        <f>SUM(G5:G14)</f>
        <v/>
      </c>
      <c r="H15" s="173">
        <f>SUM(H5:H14)</f>
        <v/>
      </c>
      <c r="I15" s="173">
        <f>SUM(I5:I14)</f>
        <v/>
      </c>
      <c r="J15" s="173">
        <f>SUM(J5:J14)</f>
        <v/>
      </c>
      <c r="K15" s="173">
        <f>SUM(K5:K14)</f>
        <v/>
      </c>
      <c r="L15" s="174" t="n"/>
      <c r="M15" s="138" t="n"/>
      <c r="N15" s="163" t="n"/>
      <c r="O15" s="154" t="n"/>
      <c r="P15" s="175" t="n"/>
    </row>
    <row r="16" ht="15" customHeight="1">
      <c r="B16" s="90" t="inlineStr">
        <is>
          <t>N.º</t>
        </is>
      </c>
      <c r="C16" s="79" t="inlineStr">
        <is>
          <t>Banca</t>
        </is>
      </c>
      <c r="D16" s="79" t="inlineStr">
        <is>
          <t>Data</t>
        </is>
      </c>
      <c r="E16" s="79" t="inlineStr">
        <is>
          <t>Casa de aposta</t>
        </is>
      </c>
      <c r="F16" s="79" t="inlineStr">
        <is>
          <t>Horário</t>
        </is>
      </c>
      <c r="G16" s="79" t="inlineStr">
        <is>
          <t>Confronto</t>
        </is>
      </c>
      <c r="H16" s="131" t="n"/>
      <c r="I16" s="79" t="inlineStr">
        <is>
          <t>Stake</t>
        </is>
      </c>
      <c r="J16" s="79" t="inlineStr">
        <is>
          <t>Odd</t>
        </is>
      </c>
      <c r="K16" s="79" t="inlineStr">
        <is>
          <t>Resultado</t>
        </is>
      </c>
      <c r="L16" s="79" t="inlineStr">
        <is>
          <t>Retorno</t>
        </is>
      </c>
      <c r="M16" s="79" t="inlineStr">
        <is>
          <t>Superávit</t>
        </is>
      </c>
      <c r="N16" s="79" t="inlineStr">
        <is>
          <t>Lucro</t>
        </is>
      </c>
      <c r="O16" s="79" t="inlineStr">
        <is>
          <t>% de lucro</t>
        </is>
      </c>
      <c r="P16" s="35" t="inlineStr">
        <is>
          <t>% da banca</t>
        </is>
      </c>
    </row>
    <row r="17" ht="15" customHeight="1">
      <c r="B17" s="36" t="n">
        <v>1</v>
      </c>
      <c r="C17" s="176">
        <f>L5</f>
        <v/>
      </c>
      <c r="D17" s="77" t="n">
        <v>36549</v>
      </c>
      <c r="E17" s="38" t="inlineStr">
        <is>
          <t>betano</t>
        </is>
      </c>
      <c r="F17" s="177" t="n"/>
      <c r="G17" s="73" t="inlineStr">
        <is>
          <t>nautico</t>
        </is>
      </c>
      <c r="H17" s="149" t="n"/>
      <c r="I17" s="178" t="n"/>
      <c r="J17" s="179" t="n"/>
      <c r="K17" s="41" t="n"/>
      <c r="L17" s="156">
        <f>IF(K17&lt;&gt;"",IF(K17=$N$8,0,IF(K17=$N$9,I17,IF(K17=$N$5,I17*J17,IF(K17=$N$6,I17,0)))),"")</f>
        <v/>
      </c>
      <c r="M17" s="157">
        <f>IF(K17&lt;&gt;"",L17-I17,"")</f>
        <v/>
      </c>
      <c r="N17" s="180">
        <f>IF(K17&lt;&gt;"",IF(K17=$N$8,(I17-I18),IF(K18=$N$8,(I17-I18),(L17+L18)-(I17+I18))),"")</f>
        <v/>
      </c>
      <c r="O17" s="75">
        <f>IF(N17&lt;&gt;"",((N17*100%)/(I17+I18)),"")</f>
        <v/>
      </c>
      <c r="P17" s="76">
        <f>IF(K17&lt;&gt;"",N17/$C$17,"")</f>
        <v/>
      </c>
    </row>
    <row r="18" ht="15" customHeight="1">
      <c r="B18" s="36">
        <f>IF(E17&lt;&gt;"",B17+1,"")</f>
        <v/>
      </c>
      <c r="C18" s="176">
        <f>IF(K17&lt;&gt;"",C17+N17,"")</f>
        <v/>
      </c>
      <c r="D18" s="181" t="n"/>
      <c r="E18" s="38" t="inlineStr">
        <is>
          <t>betsson</t>
        </is>
      </c>
      <c r="F18" s="149" t="n"/>
      <c r="G18" s="149" t="n"/>
      <c r="H18" s="149" t="n"/>
      <c r="I18" s="178" t="n"/>
      <c r="J18" s="179" t="n"/>
      <c r="K18" s="41" t="n"/>
      <c r="L18" s="156">
        <f>IF(K18&lt;&gt;"",IF(K18=$N$8,0,IF(K18=$N$9,I18,IF(K18=$N$5,I18*J18,IF(K18=$N$6,I18,0)))),"")</f>
        <v/>
      </c>
      <c r="M18" s="157">
        <f>IF(K18&lt;&gt;"",L18-I18,"")</f>
        <v/>
      </c>
      <c r="N18" s="1" t="n"/>
      <c r="O18" s="1" t="n"/>
      <c r="P18" s="140" t="n"/>
    </row>
    <row r="19" ht="15" customHeight="1">
      <c r="B19" s="42">
        <f>IF(E18&lt;&gt;"",B18+1,"")</f>
        <v/>
      </c>
      <c r="C19" s="182">
        <f>IF(K18&lt;&gt;"",C18+N18,"")</f>
        <v/>
      </c>
      <c r="D19" s="59" t="inlineStr">
        <is>
          <t>24/01/2000</t>
        </is>
      </c>
      <c r="E19" s="44" t="inlineStr">
        <is>
          <t>Ef​bet</t>
        </is>
      </c>
      <c r="F19" s="183" t="inlineStr">
        <is>
          <t>12:20</t>
        </is>
      </c>
      <c r="G19" s="63" t="inlineStr">
        <is>
          <t>Portugal – Switzerland</t>
        </is>
      </c>
      <c r="H19" s="149" t="n"/>
      <c r="I19" s="184" t="n">
        <v>3.2</v>
      </c>
      <c r="J19" s="185" t="n">
        <v>2</v>
      </c>
      <c r="K19" s="47" t="n"/>
      <c r="L19" s="186">
        <f>IF(K19&lt;&gt;"",IF(K19=$N$8,0,IF(K19=$N$9,I19,IF(K19=$N$5,I19*J19,IF(K19=$N$6,I19,0)))),"")</f>
        <v/>
      </c>
      <c r="M19" s="187">
        <f>IF(K19&lt;&gt;"",L19-I19,"")</f>
        <v/>
      </c>
      <c r="N19" s="188">
        <f>IF(K19&lt;&gt;"",IF(K19=$N$8,(I19-I20),IF(K20=$N$8,(I19-I20),(L19+L20)-(I19+I20))),"")</f>
        <v/>
      </c>
      <c r="O19" s="67">
        <f>IF(N19&lt;&gt;"",((N19*100%)/(I19+I20)),"")</f>
        <v/>
      </c>
      <c r="P19" s="69">
        <f>IF(K19&lt;&gt;"",N19/$C$17,"")</f>
        <v/>
      </c>
    </row>
    <row r="20" ht="16.5" customHeight="1">
      <c r="B20" s="42">
        <f>IF(E19&lt;&gt;"",B19+1,"")</f>
        <v/>
      </c>
      <c r="C20" s="182">
        <f>IF(K19&lt;&gt;"",C19+N19,"")</f>
        <v/>
      </c>
      <c r="D20" s="181" t="n"/>
      <c r="E20" s="44" t="inlineStr">
        <is>
          <t>Gol​Pas</t>
        </is>
      </c>
      <c r="F20" s="149" t="n"/>
      <c r="G20" s="149" t="n"/>
      <c r="H20" s="149" t="n"/>
      <c r="I20" s="189" t="n">
        <v>1.6</v>
      </c>
      <c r="J20" s="185" t="n">
        <v>2</v>
      </c>
      <c r="K20" s="47" t="n"/>
      <c r="L20" s="186">
        <f>IF(K20&lt;&gt;"",IF(K20=$N$8,0,IF(K20=$N$9,I20,IF(K20=$N$5,I20*J20,IF(K20=$N$6,I20,0)))),"")</f>
        <v/>
      </c>
      <c r="M20" s="187">
        <f>IF(K20&lt;&gt;"",L20-I20,"")</f>
        <v/>
      </c>
      <c r="N20" s="1" t="n"/>
      <c r="O20" s="1" t="n"/>
      <c r="P20" s="140" t="n"/>
    </row>
    <row r="21" ht="15" customHeight="1">
      <c r="B21" s="36">
        <f>IF(E20&lt;&gt;"",B20+1,"")</f>
        <v/>
      </c>
      <c r="C21" s="176">
        <f>IF(K20&lt;&gt;"",C20+N20,"")</f>
        <v/>
      </c>
      <c r="D21" s="71" t="inlineStr">
        <is>
          <t>24/01/2000</t>
        </is>
      </c>
      <c r="E21" s="38" t="inlineStr">
        <is>
          <t>Ef​bet</t>
        </is>
      </c>
      <c r="F21" s="177" t="inlineStr">
        <is>
          <t>12:20</t>
        </is>
      </c>
      <c r="G21" s="78" t="inlineStr">
        <is>
          <t>Sv 1910 Breinig – Vfl Vichttal</t>
        </is>
      </c>
      <c r="H21" s="149" t="n"/>
      <c r="I21" s="178" t="n">
        <v>9.4</v>
      </c>
      <c r="J21" s="179" t="n">
        <v>2</v>
      </c>
      <c r="K21" s="41" t="n"/>
      <c r="L21" s="156">
        <f>IF(K21&lt;&gt;"",IF(K21=$N$8,0,IF(K21=$N$9,I21,IF(K21=$N$5,I21*J21,IF(K21=$N$6,I21,0)))),"")</f>
        <v/>
      </c>
      <c r="M21" s="157">
        <f>IF(K21&lt;&gt;"",L21-I21,"")</f>
        <v/>
      </c>
      <c r="N21" s="180">
        <f>IF(K21&lt;&gt;"",IF(K21=$N$8,(I21-I22),IF(K22=$N$8,(I21-I22),(L21+L22)-(I21+I22))),"")</f>
        <v/>
      </c>
      <c r="O21" s="75">
        <f>IF(N21&lt;&gt;"",((N21*100%)/(I21+I22)),"")</f>
        <v/>
      </c>
      <c r="P21" s="76">
        <f>IF(K21&lt;&gt;"",N21/$C$17,"")</f>
        <v/>
      </c>
    </row>
    <row r="22" ht="15" customHeight="1">
      <c r="B22" s="36">
        <f>IF(E21&lt;&gt;"",B21+1,"")</f>
        <v/>
      </c>
      <c r="C22" s="176">
        <f>IF(K21&lt;&gt;"",C21+N21,"")</f>
        <v/>
      </c>
      <c r="D22" s="181" t="n"/>
      <c r="E22" s="38" t="inlineStr">
        <is>
          <t>Stoixi​man</t>
        </is>
      </c>
      <c r="F22" s="149" t="n"/>
      <c r="G22" s="149" t="n"/>
      <c r="H22" s="149" t="n"/>
      <c r="I22" s="178" t="n">
        <v>1.18</v>
      </c>
      <c r="J22" s="179" t="n">
        <v>2</v>
      </c>
      <c r="K22" s="41" t="n"/>
      <c r="L22" s="156">
        <f>IF(K22&lt;&gt;"",IF(K22=$N$8,0,IF(K22=$N$9,I22,IF(K22=$N$5,I22*J22,IF(K22=$N$6,I22,0)))),"")</f>
        <v/>
      </c>
      <c r="M22" s="157">
        <f>IF(K22&lt;&gt;"",L22-I22,"")</f>
        <v/>
      </c>
      <c r="N22" s="1" t="n"/>
      <c r="O22" s="1" t="n"/>
      <c r="P22" s="140" t="n"/>
    </row>
    <row r="23" ht="15" customHeight="1">
      <c r="B23" s="42">
        <f>IF(E22&lt;&gt;"",B22+1,"")</f>
        <v/>
      </c>
      <c r="C23" s="182">
        <f>IF(K22&lt;&gt;"",C22+N22,"")</f>
        <v/>
      </c>
      <c r="D23" s="59" t="inlineStr">
        <is>
          <t>24/01/2000</t>
        </is>
      </c>
      <c r="E23" s="44" t="inlineStr">
        <is>
          <t>18​Bet</t>
        </is>
      </c>
      <c r="F23" s="183" t="inlineStr">
        <is>
          <t>12:20</t>
        </is>
      </c>
      <c r="G23" s="63" t="inlineStr">
        <is>
          <t>Bossekop – Stromsgodset B</t>
        </is>
      </c>
      <c r="H23" s="149" t="n"/>
      <c r="I23" s="184" t="n">
        <v>3.25</v>
      </c>
      <c r="J23" s="185" t="n">
        <v>2</v>
      </c>
      <c r="K23" s="47" t="n"/>
      <c r="L23" s="186">
        <f>IF(K23&lt;&gt;"",IF(K23=$N$8,0,IF(K23=$N$9,I23,IF(K23=$N$5,I23*J23,IF(K23=$N$6,I23,0)))),"")</f>
        <v/>
      </c>
      <c r="M23" s="187">
        <f>IF(K23&lt;&gt;"",L23-I23,"")</f>
        <v/>
      </c>
      <c r="N23" s="188">
        <f>IF(K23&lt;&gt;"",IF(K23=$N$8,(I23-I24),IF(K24=$N$8,(I23-I24),(L23+L24)-(I23+I24))),"")</f>
        <v/>
      </c>
      <c r="O23" s="67">
        <f>IF(N23&lt;&gt;"",((N23*100%)/(I23+I24)),"")</f>
        <v/>
      </c>
      <c r="P23" s="69">
        <f>IF(K23&lt;&gt;"",N23/$C$17,"")</f>
        <v/>
      </c>
    </row>
    <row r="24" ht="15" customHeight="1">
      <c r="B24" s="42">
        <f>IF(E23&lt;&gt;"",B23+1,"")</f>
        <v/>
      </c>
      <c r="C24" s="182">
        <f>IF(K23&lt;&gt;"",C23+N23,"")</f>
        <v/>
      </c>
      <c r="D24" s="181" t="n"/>
      <c r="E24" s="44" t="inlineStr">
        <is>
          <t>Ef​bet</t>
        </is>
      </c>
      <c r="F24" s="149" t="n"/>
      <c r="G24" s="149" t="n"/>
      <c r="H24" s="149" t="n"/>
      <c r="I24" s="184" t="n">
        <v>1.51</v>
      </c>
      <c r="J24" s="185" t="n">
        <v>2</v>
      </c>
      <c r="K24" s="47" t="n"/>
      <c r="L24" s="186">
        <f>IF(K24&lt;&gt;"",IF(K24=$N$8,0,IF(K24=$N$9,I24,IF(K24=$N$5,I24*J24,IF(K24=$N$6,I24,0)))),"")</f>
        <v/>
      </c>
      <c r="M24" s="187">
        <f>IF(K24&lt;&gt;"",L24-I24,"")</f>
        <v/>
      </c>
      <c r="N24" s="1" t="n"/>
      <c r="O24" s="1" t="n"/>
      <c r="P24" s="140" t="n"/>
    </row>
    <row r="25" ht="15" customHeight="1">
      <c r="B25" s="36">
        <f>IF(E24&lt;&gt;"",B24+1,"")</f>
        <v/>
      </c>
      <c r="C25" s="176">
        <f>IF(K24&lt;&gt;"",C24+N24,"")</f>
        <v/>
      </c>
      <c r="D25" s="71" t="inlineStr">
        <is>
          <t>24/01/2000</t>
        </is>
      </c>
      <c r="E25" s="38" t="inlineStr">
        <is>
          <t>Ef​bet</t>
        </is>
      </c>
      <c r="F25" s="177" t="inlineStr">
        <is>
          <t>12:20</t>
        </is>
      </c>
      <c r="G25" s="73" t="inlineStr">
        <is>
          <t>Croatia – France</t>
        </is>
      </c>
      <c r="H25" s="149" t="n"/>
      <c r="I25" s="178" t="n">
        <v>2.4</v>
      </c>
      <c r="J25" s="179" t="n">
        <v>2</v>
      </c>
      <c r="K25" s="41" t="n"/>
      <c r="L25" s="156">
        <f>IF(K25&lt;&gt;"",IF(K25=$N$8,0,IF(K25=$N$9,I25,IF(K25=$N$5,I25*J25,IF(K25=$N$6,I25,0)))),"")</f>
        <v/>
      </c>
      <c r="M25" s="157">
        <f>IF(K25&lt;&gt;"",L25-I25,"")</f>
        <v/>
      </c>
      <c r="N25" s="180">
        <f>IF(K25&lt;&gt;"",IF(K25=$N$8,(I25-I26),IF(K26=$N$8,(I25-I26),(L25+L26)-(I25+I26))),"")</f>
        <v/>
      </c>
      <c r="O25" s="75">
        <f>IF(N25&lt;&gt;"",((N25*100%)/(I25+I26)),"")</f>
        <v/>
      </c>
      <c r="P25" s="76">
        <f>IF(K25&lt;&gt;"",N25/$C$17,"")</f>
        <v/>
      </c>
    </row>
    <row r="26" ht="15" customHeight="1">
      <c r="B26" s="36">
        <f>IF(E25&lt;&gt;"",B25+1,"")</f>
        <v/>
      </c>
      <c r="C26" s="176">
        <f>IF(K25&lt;&gt;"",C25+N25,"")</f>
        <v/>
      </c>
      <c r="D26" s="181" t="n"/>
      <c r="E26" s="38" t="inlineStr">
        <is>
          <t>22​bet</t>
        </is>
      </c>
      <c r="F26" s="149" t="n"/>
      <c r="G26" s="149" t="n"/>
      <c r="H26" s="149" t="n"/>
      <c r="I26" s="178" t="n">
        <v>1.82</v>
      </c>
      <c r="J26" s="179" t="n">
        <v>2</v>
      </c>
      <c r="K26" s="41" t="n"/>
      <c r="L26" s="156">
        <f>IF(K26&lt;&gt;"",IF(K26=$N$8,0,IF(K26=$N$9,I26,IF(K26=$N$5,I26*J26,IF(K26=$N$6,I26,0)))),"")</f>
        <v/>
      </c>
      <c r="M26" s="157">
        <f>IF(K26&lt;&gt;"",L26-I26,"")</f>
        <v/>
      </c>
      <c r="N26" s="1" t="n"/>
      <c r="O26" s="1" t="n"/>
      <c r="P26" s="140" t="n"/>
    </row>
    <row r="27" ht="15" customHeight="1">
      <c r="B27" s="42">
        <f>IF(E26&lt;&gt;"",B26+1,"")</f>
        <v/>
      </c>
      <c r="C27" s="182">
        <f>IF(K26&lt;&gt;"",C26+N26,"")</f>
        <v/>
      </c>
      <c r="D27" s="59" t="n"/>
      <c r="E27" s="44" t="n"/>
      <c r="F27" s="183" t="n"/>
      <c r="G27" s="63" t="n"/>
      <c r="H27" s="149" t="n"/>
      <c r="I27" s="184" t="n"/>
      <c r="J27" s="185" t="n"/>
      <c r="K27" s="47" t="n"/>
      <c r="L27" s="186">
        <f>IF(K27&lt;&gt;"",IF(K27=$N$8,0,IF(K27=$N$9,I27,IF(K27=$N$5,I27*J27,IF(K27=$N$6,I27,0)))),"")</f>
        <v/>
      </c>
      <c r="M27" s="187">
        <f>IF(K27&lt;&gt;"",L27-I27,"")</f>
        <v/>
      </c>
      <c r="N27" s="188">
        <f>IF(K27&lt;&gt;"",IF(K27=$N$8,(I27-I28),IF(K28=$N$8,(I27-I28),(L27+L28)-(I27+I28))),"")</f>
        <v/>
      </c>
      <c r="O27" s="67">
        <f>IF(N27&lt;&gt;"",((N27*100%)/(I27+I28)),"")</f>
        <v/>
      </c>
      <c r="P27" s="69">
        <f>IF(K27&lt;&gt;"",N27/$C$17,"")</f>
        <v/>
      </c>
    </row>
    <row r="28" ht="15" customHeight="1">
      <c r="B28" s="42">
        <f>IF(E27&lt;&gt;"",B27+1,"")</f>
        <v/>
      </c>
      <c r="C28" s="182">
        <f>IF(K27&lt;&gt;"",C27+N27,"")</f>
        <v/>
      </c>
      <c r="D28" s="181" t="n"/>
      <c r="E28" s="44" t="n"/>
      <c r="F28" s="149" t="n"/>
      <c r="G28" s="149" t="n"/>
      <c r="H28" s="149" t="n"/>
      <c r="I28" s="184" t="n"/>
      <c r="J28" s="185" t="n"/>
      <c r="K28" s="47" t="n"/>
      <c r="L28" s="186">
        <f>IF(K28&lt;&gt;"",IF(K28=$N$8,0,IF(K28=$N$9,I28,IF(K28=$N$5,I28*J28,IF(K28=$N$6,I28,0)))),"")</f>
        <v/>
      </c>
      <c r="M28" s="187">
        <f>IF(K28&lt;&gt;"",L28-I28,"")</f>
        <v/>
      </c>
      <c r="N28" s="1" t="n"/>
      <c r="O28" s="1" t="n"/>
      <c r="P28" s="140" t="n"/>
    </row>
    <row r="29" ht="15" customHeight="1">
      <c r="B29" s="36">
        <f>IF(E28&lt;&gt;"",B28+1,"")</f>
        <v/>
      </c>
      <c r="C29" s="176">
        <f>IF(K28&lt;&gt;"",C28+N28,"")</f>
        <v/>
      </c>
      <c r="D29" s="71" t="n"/>
      <c r="E29" s="38" t="n"/>
      <c r="F29" s="177" t="n"/>
      <c r="G29" s="73" t="n"/>
      <c r="H29" s="149" t="n"/>
      <c r="I29" s="178" t="n"/>
      <c r="J29" s="179" t="n"/>
      <c r="K29" s="41" t="n"/>
      <c r="L29" s="156">
        <f>IF(K29&lt;&gt;"",IF(K29=$N$8,0,IF(K29=$N$9,I29,IF(K29=$N$5,I29*J29,IF(K29=$N$6,I29,0)))),"")</f>
        <v/>
      </c>
      <c r="M29" s="157">
        <f>IF(K29&lt;&gt;"",L29-I29,"")</f>
        <v/>
      </c>
      <c r="N29" s="180">
        <f>IF(K29&lt;&gt;"",IF(K29=$N$8,(I29-I30),IF(K30=$N$8,(I29-I30),(L29+L30)-(I29+I30))),"")</f>
        <v/>
      </c>
      <c r="O29" s="75">
        <f>IF(N29&lt;&gt;"",((N29*100%)/(I29+I30)),"")</f>
        <v/>
      </c>
      <c r="P29" s="76">
        <f>IF(K29&lt;&gt;"",N29/$C$17,"")</f>
        <v/>
      </c>
    </row>
    <row r="30" ht="15" customHeight="1">
      <c r="B30" s="36">
        <f>IF(E29&lt;&gt;"",B29+1,"")</f>
        <v/>
      </c>
      <c r="C30" s="176">
        <f>IF(K29&lt;&gt;"",C29+N29,"")</f>
        <v/>
      </c>
      <c r="D30" s="181" t="n"/>
      <c r="E30" s="38" t="n"/>
      <c r="F30" s="149" t="n"/>
      <c r="G30" s="149" t="n"/>
      <c r="H30" s="149" t="n"/>
      <c r="I30" s="178" t="n"/>
      <c r="J30" s="179" t="n"/>
      <c r="K30" s="41" t="n"/>
      <c r="L30" s="156">
        <f>IF(K30&lt;&gt;"",IF(K30=$N$8,0,IF(K30=$N$9,I30,IF(K30=$N$5,I30*J30,IF(K30=$N$6,I30,0)))),"")</f>
        <v/>
      </c>
      <c r="M30" s="157">
        <f>IF(K30&lt;&gt;"",L30-I30,"")</f>
        <v/>
      </c>
      <c r="N30" s="1" t="n"/>
      <c r="O30" s="1" t="n"/>
      <c r="P30" s="140" t="n"/>
    </row>
    <row r="31" ht="15" customHeight="1">
      <c r="B31" s="42">
        <f>IF(E30&lt;&gt;"",B30+1,"")</f>
        <v/>
      </c>
      <c r="C31" s="182">
        <f>IF(K30&lt;&gt;"",C30+N30,"")</f>
        <v/>
      </c>
      <c r="D31" s="59" t="n"/>
      <c r="E31" s="44" t="n"/>
      <c r="F31" s="183" t="n"/>
      <c r="G31" s="63" t="n"/>
      <c r="H31" s="149" t="n"/>
      <c r="I31" s="184" t="n"/>
      <c r="J31" s="185" t="n"/>
      <c r="K31" s="47" t="n"/>
      <c r="L31" s="186">
        <f>IF(K31&lt;&gt;"",IF(K31=$N$8,0,IF(K31=$N$9,I31,IF(K31=$N$5,I31*J31,IF(K31=$N$6,I31,0)))),"")</f>
        <v/>
      </c>
      <c r="M31" s="187">
        <f>IF(K31&lt;&gt;"",L31-I31,"")</f>
        <v/>
      </c>
      <c r="N31" s="188">
        <f>IF(K31&lt;&gt;"",IF(K31=$N$8,(I31-I32),IF(K32=$N$8,(I31-I32),(L31+L32)-(I31+I32))),"")</f>
        <v/>
      </c>
      <c r="O31" s="67">
        <f>IF(N31&lt;&gt;"",((N31*100%)/(I31+I32)),"")</f>
        <v/>
      </c>
      <c r="P31" s="69">
        <f>IF(K31&lt;&gt;"",N31/$C$17,"")</f>
        <v/>
      </c>
    </row>
    <row r="32" ht="15" customHeight="1">
      <c r="B32" s="42">
        <f>IF(E31&lt;&gt;"",B31+1,"")</f>
        <v/>
      </c>
      <c r="C32" s="182">
        <f>IF(K31&lt;&gt;"",C31+N31,"")</f>
        <v/>
      </c>
      <c r="D32" s="181" t="n"/>
      <c r="E32" s="44" t="n"/>
      <c r="F32" s="149" t="n"/>
      <c r="G32" s="149" t="n"/>
      <c r="H32" s="149" t="n"/>
      <c r="I32" s="184" t="n"/>
      <c r="J32" s="185" t="n"/>
      <c r="K32" s="47" t="n"/>
      <c r="L32" s="186">
        <f>IF(K32&lt;&gt;"",IF(K32=$N$8,0,IF(K32=$N$9,I32,IF(K32=$N$5,I32*J32,IF(K32=$N$6,I32,0)))),"")</f>
        <v/>
      </c>
      <c r="M32" s="187">
        <f>IF(K32&lt;&gt;"",L32-I32,"")</f>
        <v/>
      </c>
      <c r="N32" s="1" t="n"/>
      <c r="O32" s="1" t="n"/>
      <c r="P32" s="140" t="n"/>
    </row>
    <row r="33" ht="15" customHeight="1">
      <c r="B33" s="36">
        <f>IF(E32&lt;&gt;"",B32+1,"")</f>
        <v/>
      </c>
      <c r="C33" s="176">
        <f>IF(K32&lt;&gt;"",C32+N32,"")</f>
        <v/>
      </c>
      <c r="D33" s="71" t="n"/>
      <c r="E33" s="38" t="n"/>
      <c r="F33" s="177" t="n"/>
      <c r="G33" s="73" t="n"/>
      <c r="H33" s="149" t="n"/>
      <c r="I33" s="178" t="n"/>
      <c r="J33" s="179" t="n"/>
      <c r="K33" s="41" t="n"/>
      <c r="L33" s="156">
        <f>IF(K33&lt;&gt;"",IF(K33=$N$8,0,IF(K33=$N$9,I33,IF(K33=$N$5,I33*J33,IF(K33=$N$6,I33,0)))),"")</f>
        <v/>
      </c>
      <c r="M33" s="157">
        <f>IF(K33&lt;&gt;"",L33-I33,"")</f>
        <v/>
      </c>
      <c r="N33" s="180">
        <f>IF(K33&lt;&gt;"",IF(K33=$N$8,(I33-I34),IF(K34=$N$8,(I33-I34),(L33+L34)-(I33+I34))),"")</f>
        <v/>
      </c>
      <c r="O33" s="75">
        <f>IF(N33&lt;&gt;"",((N33*100%)/(I33+I34)),"")</f>
        <v/>
      </c>
      <c r="P33" s="76">
        <f>IF(K33&lt;&gt;"",N33/$C$17,"")</f>
        <v/>
      </c>
    </row>
    <row r="34" ht="15" customHeight="1">
      <c r="B34" s="36">
        <f>IF(E33&lt;&gt;"",B33+1,"")</f>
        <v/>
      </c>
      <c r="C34" s="176">
        <f>IF(K33&lt;&gt;"",C33+N33,"")</f>
        <v/>
      </c>
      <c r="D34" s="181" t="n"/>
      <c r="E34" s="38" t="n"/>
      <c r="F34" s="149" t="n"/>
      <c r="G34" s="149" t="n"/>
      <c r="H34" s="149" t="n"/>
      <c r="I34" s="178" t="n"/>
      <c r="J34" s="179" t="n"/>
      <c r="K34" s="41" t="n"/>
      <c r="L34" s="156">
        <f>IF(K34&lt;&gt;"",IF(K34=$N$8,0,IF(K34=$N$9,I34,IF(K34=$N$5,I34*J34,IF(K34=$N$6,I34,0)))),"")</f>
        <v/>
      </c>
      <c r="M34" s="157">
        <f>IF(K34&lt;&gt;"",L34-I34,"")</f>
        <v/>
      </c>
      <c r="N34" s="1" t="n"/>
      <c r="O34" s="1" t="n"/>
      <c r="P34" s="140" t="n"/>
    </row>
    <row r="35" ht="15" customHeight="1">
      <c r="B35" s="42">
        <f>IF(E34&lt;&gt;"",B34+1,"")</f>
        <v/>
      </c>
      <c r="C35" s="182">
        <f>IF(K34&lt;&gt;"",C34+N34,"")</f>
        <v/>
      </c>
      <c r="D35" s="59" t="n"/>
      <c r="E35" s="44" t="n"/>
      <c r="F35" s="183" t="n"/>
      <c r="G35" s="63" t="n"/>
      <c r="H35" s="149" t="n"/>
      <c r="I35" s="184" t="n"/>
      <c r="J35" s="185" t="n"/>
      <c r="K35" s="47" t="n"/>
      <c r="L35" s="186">
        <f>IF(K35&lt;&gt;"",IF(K35=$N$8,0,IF(K35=$N$9,I35,IF(K35=$N$5,I35*J35,IF(K35=$N$6,I35,0)))),"")</f>
        <v/>
      </c>
      <c r="M35" s="187">
        <f>IF(K35&lt;&gt;"",L35-I35,"")</f>
        <v/>
      </c>
      <c r="N35" s="188">
        <f>IF(K35&lt;&gt;"",IF(K35=$N$8,(I35-I36),IF(K36=$N$8,(I35-I36),(L35+L36)-(I35+I36))),"")</f>
        <v/>
      </c>
      <c r="O35" s="67">
        <f>IF(N35&lt;&gt;"",((N35*100%)/(I35+I36)),"")</f>
        <v/>
      </c>
      <c r="P35" s="69">
        <f>IF(K35&lt;&gt;"",N35/$C$17,"")</f>
        <v/>
      </c>
    </row>
    <row r="36" ht="15" customHeight="1">
      <c r="B36" s="42">
        <f>IF(E35&lt;&gt;"",B35+1,"")</f>
        <v/>
      </c>
      <c r="C36" s="182">
        <f>IF(K35&lt;&gt;"",C35+N35,"")</f>
        <v/>
      </c>
      <c r="D36" s="181" t="n"/>
      <c r="E36" s="44" t="n"/>
      <c r="F36" s="149" t="n"/>
      <c r="G36" s="149" t="n"/>
      <c r="H36" s="149" t="n"/>
      <c r="I36" s="184" t="n"/>
      <c r="J36" s="185" t="n"/>
      <c r="K36" s="47" t="n"/>
      <c r="L36" s="186">
        <f>IF(K36&lt;&gt;"",IF(K36=$N$8,0,IF(K36=$N$9,I36,IF(K36=$N$5,I36*J36,IF(K36=$N$6,I36,0)))),"")</f>
        <v/>
      </c>
      <c r="M36" s="187">
        <f>IF(K36&lt;&gt;"",L36-I36,"")</f>
        <v/>
      </c>
      <c r="N36" s="1" t="n"/>
      <c r="O36" s="1" t="n"/>
      <c r="P36" s="140" t="n"/>
    </row>
    <row r="37" ht="15" customHeight="1">
      <c r="B37" s="36">
        <f>IF(E36&lt;&gt;"",B36+1,"")</f>
        <v/>
      </c>
      <c r="C37" s="176">
        <f>IF(K36&lt;&gt;"",C36+N36,"")</f>
        <v/>
      </c>
      <c r="D37" s="71" t="n"/>
      <c r="E37" s="38" t="n"/>
      <c r="F37" s="177" t="n"/>
      <c r="G37" s="73" t="n"/>
      <c r="H37" s="149" t="n"/>
      <c r="I37" s="178" t="n"/>
      <c r="J37" s="179" t="n"/>
      <c r="K37" s="41" t="n"/>
      <c r="L37" s="156">
        <f>IF(K37&lt;&gt;"",IF(K37=$N$8,0,IF(K37=$N$9,I37,IF(K37=$N$5,I37*J37,IF(K37=$N$6,I37,0)))),"")</f>
        <v/>
      </c>
      <c r="M37" s="157">
        <f>IF(K37&lt;&gt;"",L37-I37,"")</f>
        <v/>
      </c>
      <c r="N37" s="180">
        <f>IF(K37&lt;&gt;"",IF(K37=$N$8,(I37-I38),IF(K38=$N$8,(I37-I38),(L37+L38)-(I37+I38))),"")</f>
        <v/>
      </c>
      <c r="O37" s="75">
        <f>IF(N37&lt;&gt;"",((N37*100%)/(I37+I38)),"")</f>
        <v/>
      </c>
      <c r="P37" s="76">
        <f>IF(K37&lt;&gt;"",N37/$C$17,"")</f>
        <v/>
      </c>
    </row>
    <row r="38" ht="15" customHeight="1">
      <c r="B38" s="36">
        <f>IF(E37&lt;&gt;"",B37+1,"")</f>
        <v/>
      </c>
      <c r="C38" s="176">
        <f>IF(K37&lt;&gt;"",C37+N37,"")</f>
        <v/>
      </c>
      <c r="D38" s="181" t="n"/>
      <c r="E38" s="38" t="n"/>
      <c r="F38" s="149" t="n"/>
      <c r="G38" s="149" t="n"/>
      <c r="H38" s="149" t="n"/>
      <c r="I38" s="178" t="n"/>
      <c r="J38" s="179" t="n"/>
      <c r="K38" s="41" t="n"/>
      <c r="L38" s="156">
        <f>IF(K38&lt;&gt;"",IF(K38=$N$8,0,IF(K38=$N$9,I38,IF(K38=$N$5,I38*J38,IF(K38=$N$6,I38,0)))),"")</f>
        <v/>
      </c>
      <c r="M38" s="157">
        <f>IF(K38&lt;&gt;"",L38-I38,"")</f>
        <v/>
      </c>
      <c r="N38" s="1" t="n"/>
      <c r="O38" s="1" t="n"/>
      <c r="P38" s="140" t="n"/>
    </row>
    <row r="39" ht="15" customHeight="1">
      <c r="B39" s="42">
        <f>IF(E38&lt;&gt;"",B38+1,"")</f>
        <v/>
      </c>
      <c r="C39" s="182">
        <f>IF(K38&lt;&gt;"",C38+N38,"")</f>
        <v/>
      </c>
      <c r="D39" s="59" t="n"/>
      <c r="E39" s="44" t="n"/>
      <c r="F39" s="183" t="n"/>
      <c r="G39" s="63" t="n"/>
      <c r="H39" s="149" t="n"/>
      <c r="I39" s="184" t="n"/>
      <c r="J39" s="185" t="n"/>
      <c r="K39" s="47" t="n"/>
      <c r="L39" s="186">
        <f>IF(K39&lt;&gt;"",IF(K39=$N$8,0,IF(K39=$N$9,I39,IF(K39=$N$5,I39*J39,IF(K39=$N$6,I39,0)))),"")</f>
        <v/>
      </c>
      <c r="M39" s="187">
        <f>IF(K39&lt;&gt;"",L39-I39,"")</f>
        <v/>
      </c>
      <c r="N39" s="188">
        <f>IF(K39&lt;&gt;"",IF(K39=$N$8,(I39-I40),IF(K40=$N$8,(I39-I40),(L39+L40)-(I39+I40))),"")</f>
        <v/>
      </c>
      <c r="O39" s="67">
        <f>IF(N39&lt;&gt;"",((N39*100%)/(I39+I40)),"")</f>
        <v/>
      </c>
      <c r="P39" s="69">
        <f>IF(K39&lt;&gt;"",N39/$C$17,"")</f>
        <v/>
      </c>
    </row>
    <row r="40" ht="15" customHeight="1">
      <c r="B40" s="42">
        <f>IF(E39&lt;&gt;"",B39+1,"")</f>
        <v/>
      </c>
      <c r="C40" s="182">
        <f>IF(K39&lt;&gt;"",C39+N39,"")</f>
        <v/>
      </c>
      <c r="D40" s="181" t="n"/>
      <c r="E40" s="44" t="n"/>
      <c r="F40" s="149" t="n"/>
      <c r="G40" s="149" t="n"/>
      <c r="H40" s="149" t="n"/>
      <c r="I40" s="184" t="n"/>
      <c r="J40" s="185" t="n"/>
      <c r="K40" s="47" t="n"/>
      <c r="L40" s="186">
        <f>IF(K40&lt;&gt;"",IF(K40=$N$8,0,IF(K40=$N$9,I40,IF(K40=$N$5,I40*J40,IF(K40=$N$6,I40,0)))),"")</f>
        <v/>
      </c>
      <c r="M40" s="187">
        <f>IF(K40&lt;&gt;"",L40-I40,"")</f>
        <v/>
      </c>
      <c r="N40" s="1" t="n"/>
      <c r="O40" s="1" t="n"/>
      <c r="P40" s="140" t="n"/>
    </row>
    <row r="41" ht="15" customHeight="1">
      <c r="B41" s="36">
        <f>IF(E40&lt;&gt;"",B40+1,"")</f>
        <v/>
      </c>
      <c r="C41" s="176">
        <f>IF(K40&lt;&gt;"",C40+N40,"")</f>
        <v/>
      </c>
      <c r="D41" s="71" t="n"/>
      <c r="E41" s="38" t="n"/>
      <c r="F41" s="177" t="n"/>
      <c r="G41" s="73" t="n"/>
      <c r="H41" s="149" t="n"/>
      <c r="I41" s="178" t="n"/>
      <c r="J41" s="179" t="n"/>
      <c r="K41" s="41" t="n"/>
      <c r="L41" s="156">
        <f>IF(K41&lt;&gt;"",IF(K41=$N$8,0,IF(K41=$N$9,I41,IF(K41=$N$5,I41*J41,IF(K41=$N$6,I41,0)))),"")</f>
        <v/>
      </c>
      <c r="M41" s="157">
        <f>IF(K41&lt;&gt;"",L41-I41,"")</f>
        <v/>
      </c>
      <c r="N41" s="180">
        <f>IF(K41&lt;&gt;"",IF(K41=$N$8,(I41-I42),IF(K42=$N$8,(I41-I42),(L41+L42)-(I41+I42))),"")</f>
        <v/>
      </c>
      <c r="O41" s="75">
        <f>IF(N41&lt;&gt;"",((N41*100%)/(I41+I42)),"")</f>
        <v/>
      </c>
      <c r="P41" s="76">
        <f>IF(K41&lt;&gt;"",N41/$C$17,"")</f>
        <v/>
      </c>
    </row>
    <row r="42" ht="15" customHeight="1">
      <c r="B42" s="36">
        <f>IF(E41&lt;&gt;"",B41+1,"")</f>
        <v/>
      </c>
      <c r="C42" s="176">
        <f>IF(K41&lt;&gt;"",C41+N41,"")</f>
        <v/>
      </c>
      <c r="D42" s="181" t="n"/>
      <c r="E42" s="38" t="n"/>
      <c r="F42" s="149" t="n"/>
      <c r="G42" s="149" t="n"/>
      <c r="H42" s="149" t="n"/>
      <c r="I42" s="178" t="n"/>
      <c r="J42" s="179" t="n"/>
      <c r="K42" s="41" t="n"/>
      <c r="L42" s="156">
        <f>IF(K42&lt;&gt;"",IF(K42=$N$8,0,IF(K42=$N$9,I42,IF(K42=$N$5,I42*J42,IF(K42=$N$6,I42,0)))),"")</f>
        <v/>
      </c>
      <c r="M42" s="157">
        <f>IF(K42&lt;&gt;"",L42-I42,"")</f>
        <v/>
      </c>
      <c r="N42" s="1" t="n"/>
      <c r="O42" s="1" t="n"/>
      <c r="P42" s="140" t="n"/>
    </row>
    <row r="43" ht="15" customHeight="1">
      <c r="B43" s="42">
        <f>IF(E42&lt;&gt;"",B42+1,"")</f>
        <v/>
      </c>
      <c r="C43" s="182">
        <f>IF(K42&lt;&gt;"",C42+N42,"")</f>
        <v/>
      </c>
      <c r="D43" s="59" t="n"/>
      <c r="E43" s="44" t="n"/>
      <c r="F43" s="183" t="n"/>
      <c r="G43" s="63" t="n"/>
      <c r="H43" s="149" t="n"/>
      <c r="I43" s="184" t="n"/>
      <c r="J43" s="185" t="n"/>
      <c r="K43" s="47" t="n"/>
      <c r="L43" s="186">
        <f>IF(K43&lt;&gt;"",IF(K43=$N$8,0,IF(K43=$N$9,I43,IF(K43=$N$5,I43*J43,IF(K43=$N$6,I43,0)))),"")</f>
        <v/>
      </c>
      <c r="M43" s="187">
        <f>IF(K43&lt;&gt;"",L43-I43,"")</f>
        <v/>
      </c>
      <c r="N43" s="188">
        <f>IF(K43&lt;&gt;"",IF(K43=$N$8,(I43-I44),IF(K44=$N$8,(I43-I44),(L43+L44)-(I43+I44))),"")</f>
        <v/>
      </c>
      <c r="O43" s="67">
        <f>IF(N43&lt;&gt;"",((N43*100%)/(I43+I44)),"")</f>
        <v/>
      </c>
      <c r="P43" s="69">
        <f>IF(K43&lt;&gt;"",N43/$C$17,"")</f>
        <v/>
      </c>
    </row>
    <row r="44" ht="15" customHeight="1">
      <c r="B44" s="42">
        <f>IF(E43&lt;&gt;"",B43+1,"")</f>
        <v/>
      </c>
      <c r="C44" s="182">
        <f>IF(K43&lt;&gt;"",C43+N43,"")</f>
        <v/>
      </c>
      <c r="D44" s="181" t="n"/>
      <c r="E44" s="44" t="n"/>
      <c r="F44" s="149" t="n"/>
      <c r="G44" s="149" t="n"/>
      <c r="H44" s="149" t="n"/>
      <c r="I44" s="184" t="n"/>
      <c r="J44" s="185" t="n"/>
      <c r="K44" s="47" t="n"/>
      <c r="L44" s="186">
        <f>IF(K44&lt;&gt;"",IF(K44=$N$8,0,IF(K44=$N$9,I44,IF(K44=$N$5,I44*J44,IF(K44=$N$6,I44,0)))),"")</f>
        <v/>
      </c>
      <c r="M44" s="187">
        <f>IF(K44&lt;&gt;"",L44-I44,"")</f>
        <v/>
      </c>
      <c r="N44" s="1" t="n"/>
      <c r="O44" s="1" t="n"/>
      <c r="P44" s="140" t="n"/>
    </row>
    <row r="45" ht="15" customHeight="1">
      <c r="B45" s="36">
        <f>IF(E44&lt;&gt;"",B44+1,"")</f>
        <v/>
      </c>
      <c r="C45" s="176">
        <f>IF(K44&lt;&gt;"",C44+N44,"")</f>
        <v/>
      </c>
      <c r="D45" s="71" t="n"/>
      <c r="E45" s="38" t="n"/>
      <c r="F45" s="177" t="n"/>
      <c r="G45" s="73" t="n"/>
      <c r="H45" s="149" t="n"/>
      <c r="I45" s="178" t="n"/>
      <c r="J45" s="179" t="n"/>
      <c r="K45" s="41" t="n"/>
      <c r="L45" s="156">
        <f>IF(K45&lt;&gt;"",IF(K45=$N$8,0,IF(K45=$N$9,I45,IF(K45=$N$5,I45*J45,IF(K45=$N$6,I45,0)))),"")</f>
        <v/>
      </c>
      <c r="M45" s="157">
        <f>IF(K45&lt;&gt;"",L45-I45,"")</f>
        <v/>
      </c>
      <c r="N45" s="180">
        <f>IF(K45&lt;&gt;"",IF(K45=$N$8,(I45-I46),IF(K46=$N$8,(I45-I46),(L45+L46)-(I45+I46))),"")</f>
        <v/>
      </c>
      <c r="O45" s="75">
        <f>IF(N45&lt;&gt;"",((N45*100%)/(I45+I46)),"")</f>
        <v/>
      </c>
      <c r="P45" s="76">
        <f>IF(K45&lt;&gt;"",N45/$C$17,"")</f>
        <v/>
      </c>
    </row>
    <row r="46" ht="15" customHeight="1">
      <c r="B46" s="36">
        <f>IF(E45&lt;&gt;"",B45+1,"")</f>
        <v/>
      </c>
      <c r="C46" s="176">
        <f>IF(K45&lt;&gt;"",C45+N45,"")</f>
        <v/>
      </c>
      <c r="D46" s="181" t="n"/>
      <c r="E46" s="38" t="n"/>
      <c r="F46" s="149" t="n"/>
      <c r="G46" s="149" t="n"/>
      <c r="H46" s="149" t="n"/>
      <c r="I46" s="178" t="n"/>
      <c r="J46" s="179" t="n"/>
      <c r="K46" s="41" t="n"/>
      <c r="L46" s="156">
        <f>IF(K46&lt;&gt;"",IF(K46=$N$8,0,IF(K46=$N$9,I46,IF(K46=$N$5,I46*J46,IF(K46=$N$6,I46,0)))),"")</f>
        <v/>
      </c>
      <c r="M46" s="157">
        <f>IF(K46&lt;&gt;"",L46-I46,"")</f>
        <v/>
      </c>
      <c r="N46" s="1" t="n"/>
      <c r="O46" s="1" t="n"/>
      <c r="P46" s="140" t="n"/>
    </row>
    <row r="47" ht="15" customHeight="1">
      <c r="B47" s="42">
        <f>IF(E46&lt;&gt;"",B46+1,"")</f>
        <v/>
      </c>
      <c r="C47" s="182">
        <f>IF(K46&lt;&gt;"",C46+N46,"")</f>
        <v/>
      </c>
      <c r="D47" s="59" t="n"/>
      <c r="E47" s="44" t="n"/>
      <c r="F47" s="183" t="n"/>
      <c r="G47" s="63" t="n"/>
      <c r="H47" s="149" t="n"/>
      <c r="I47" s="184" t="n"/>
      <c r="J47" s="185" t="n"/>
      <c r="K47" s="47" t="n"/>
      <c r="L47" s="186">
        <f>IF(K47&lt;&gt;"",IF(K47=$N$8,0,IF(K47=$N$9,I47,IF(K47=$N$5,I47*J47,IF(K47=$N$6,I47,0)))),"")</f>
        <v/>
      </c>
      <c r="M47" s="187">
        <f>IF(K47&lt;&gt;"",L47-I47,"")</f>
        <v/>
      </c>
      <c r="N47" s="188">
        <f>IF(K47&lt;&gt;"",IF(K47=$N$8,(I47-I48),IF(K48=$N$8,(I47-I48),(L47+L48)-(I47+I48))),"")</f>
        <v/>
      </c>
      <c r="O47" s="67">
        <f>IF(N47&lt;&gt;"",((N47*100%)/(I47+I48)),"")</f>
        <v/>
      </c>
      <c r="P47" s="69">
        <f>IF(K47&lt;&gt;"",N47/$C$17,"")</f>
        <v/>
      </c>
    </row>
    <row r="48" ht="15" customHeight="1">
      <c r="B48" s="42">
        <f>IF(E47&lt;&gt;"",B47+1,"")</f>
        <v/>
      </c>
      <c r="C48" s="182">
        <f>IF(K47&lt;&gt;"",C47+N47,"")</f>
        <v/>
      </c>
      <c r="D48" s="181" t="n"/>
      <c r="E48" s="44" t="n"/>
      <c r="F48" s="149" t="n"/>
      <c r="G48" s="149" t="n"/>
      <c r="H48" s="149" t="n"/>
      <c r="I48" s="184" t="n"/>
      <c r="J48" s="185" t="n"/>
      <c r="K48" s="47" t="n"/>
      <c r="L48" s="186">
        <f>IF(K48&lt;&gt;"",IF(K48=$N$8,0,IF(K48=$N$9,I48,IF(K48=$N$5,I48*J48,IF(K48=$N$6,I48,0)))),"")</f>
        <v/>
      </c>
      <c r="M48" s="187">
        <f>IF(K48&lt;&gt;"",L48-I48,"")</f>
        <v/>
      </c>
      <c r="N48" s="1" t="n"/>
      <c r="O48" s="1" t="n"/>
      <c r="P48" s="140" t="n"/>
    </row>
    <row r="49" ht="15" customHeight="1">
      <c r="B49" s="36">
        <f>IF(E48&lt;&gt;"",B48+1,"")</f>
        <v/>
      </c>
      <c r="C49" s="176">
        <f>IF(K48&lt;&gt;"",C48+N48,"")</f>
        <v/>
      </c>
      <c r="D49" s="71" t="n"/>
      <c r="E49" s="38" t="n"/>
      <c r="F49" s="177" t="n"/>
      <c r="G49" s="73" t="n"/>
      <c r="H49" s="149" t="n"/>
      <c r="I49" s="178" t="n"/>
      <c r="J49" s="179" t="n"/>
      <c r="K49" s="41" t="n"/>
      <c r="L49" s="156">
        <f>IF(K49&lt;&gt;"",IF(K49=$N$8,0,IF(K49=$N$9,I49,IF(K49=$N$5,I49*J49,IF(K49=$N$6,I49,0)))),"")</f>
        <v/>
      </c>
      <c r="M49" s="157">
        <f>IF(K49&lt;&gt;"",L49-I49,"")</f>
        <v/>
      </c>
      <c r="N49" s="180">
        <f>IF(K49&lt;&gt;"",IF(K49=$N$8,(I49-I50),IF(K50=$N$8,(I49-I50),(L49+L50)-(I49+I50))),"")</f>
        <v/>
      </c>
      <c r="O49" s="75">
        <f>IF(N49&lt;&gt;"",((N49*100%)/(I49+I50)),"")</f>
        <v/>
      </c>
      <c r="P49" s="76">
        <f>IF(K49&lt;&gt;"",N49/$C$17,"")</f>
        <v/>
      </c>
    </row>
    <row r="50" ht="15" customHeight="1">
      <c r="B50" s="36">
        <f>IF(E49&lt;&gt;"",B49+1,"")</f>
        <v/>
      </c>
      <c r="C50" s="176">
        <f>IF(K49&lt;&gt;"",C49+N49,"")</f>
        <v/>
      </c>
      <c r="D50" s="181" t="n"/>
      <c r="E50" s="38" t="n"/>
      <c r="F50" s="149" t="n"/>
      <c r="G50" s="149" t="n"/>
      <c r="H50" s="149" t="n"/>
      <c r="I50" s="178" t="n"/>
      <c r="J50" s="179" t="n"/>
      <c r="K50" s="41" t="n"/>
      <c r="L50" s="156">
        <f>IF(K50&lt;&gt;"",IF(K50=$N$8,0,IF(K50=$N$9,I50,IF(K50=$N$5,I50*J50,IF(K50=$N$6,I50,0)))),"")</f>
        <v/>
      </c>
      <c r="M50" s="157">
        <f>IF(K50&lt;&gt;"",L50-I50,"")</f>
        <v/>
      </c>
      <c r="N50" s="1" t="n"/>
      <c r="O50" s="1" t="n"/>
      <c r="P50" s="140" t="n"/>
    </row>
    <row r="51" ht="15" customHeight="1">
      <c r="B51" s="42">
        <f>IF(E50&lt;&gt;"",B50+1,"")</f>
        <v/>
      </c>
      <c r="C51" s="182">
        <f>IF(K50&lt;&gt;"",C50+N50,"")</f>
        <v/>
      </c>
      <c r="D51" s="59" t="n"/>
      <c r="E51" s="44" t="n"/>
      <c r="F51" s="183" t="n"/>
      <c r="G51" s="63" t="n"/>
      <c r="H51" s="149" t="n"/>
      <c r="I51" s="184" t="n"/>
      <c r="J51" s="185" t="n"/>
      <c r="K51" s="47" t="n"/>
      <c r="L51" s="186">
        <f>IF(K51&lt;&gt;"",IF(K51=$N$8,0,IF(K51=$N$9,I51,IF(K51=$N$5,I51*J51,IF(K51=$N$6,I51,0)))),"")</f>
        <v/>
      </c>
      <c r="M51" s="187">
        <f>IF(K51&lt;&gt;"",L51-I51,"")</f>
        <v/>
      </c>
      <c r="N51" s="188">
        <f>IF(K51&lt;&gt;"",IF(K51=$N$8,(I51-I52),IF(K52=$N$8,(I51-I52),(L51+L52)-(I51+I52))),"")</f>
        <v/>
      </c>
      <c r="O51" s="67">
        <f>IF(N51&lt;&gt;"",((N51*100%)/(I51+I52)),"")</f>
        <v/>
      </c>
      <c r="P51" s="69">
        <f>IF(K51&lt;&gt;"",N51/$C$17,"")</f>
        <v/>
      </c>
    </row>
    <row r="52" ht="15" customHeight="1">
      <c r="B52" s="42">
        <f>IF(E51&lt;&gt;"",B51+1,"")</f>
        <v/>
      </c>
      <c r="C52" s="182">
        <f>IF(K51&lt;&gt;"",C51+N51,"")</f>
        <v/>
      </c>
      <c r="D52" s="181" t="n"/>
      <c r="E52" s="44" t="n"/>
      <c r="F52" s="149" t="n"/>
      <c r="G52" s="149" t="n"/>
      <c r="H52" s="149" t="n"/>
      <c r="I52" s="184" t="n"/>
      <c r="J52" s="185" t="n"/>
      <c r="K52" s="47" t="n"/>
      <c r="L52" s="186">
        <f>IF(K52&lt;&gt;"",IF(K52=$N$8,0,IF(K52=$N$9,I52,IF(K52=$N$5,I52*J52,IF(K52=$N$6,I52,0)))),"")</f>
        <v/>
      </c>
      <c r="M52" s="187">
        <f>IF(K52&lt;&gt;"",L52-I52,"")</f>
        <v/>
      </c>
      <c r="N52" s="1" t="n"/>
      <c r="O52" s="1" t="n"/>
      <c r="P52" s="140" t="n"/>
    </row>
    <row r="53" ht="15" customHeight="1">
      <c r="B53" s="36">
        <f>IF(E52&lt;&gt;"",B52+1,"")</f>
        <v/>
      </c>
      <c r="C53" s="176">
        <f>IF(K52&lt;&gt;"",C52+N52,"")</f>
        <v/>
      </c>
      <c r="D53" s="71" t="n"/>
      <c r="E53" s="38" t="n"/>
      <c r="F53" s="177" t="n"/>
      <c r="G53" s="73" t="n"/>
      <c r="H53" s="149" t="n"/>
      <c r="I53" s="178" t="n"/>
      <c r="J53" s="179" t="n"/>
      <c r="K53" s="41" t="n"/>
      <c r="L53" s="156">
        <f>IF(K53&lt;&gt;"",IF(K53=$N$8,0,IF(K53=$N$9,I53,IF(K53=$N$5,I53*J53,IF(K53=$N$6,I53,0)))),"")</f>
        <v/>
      </c>
      <c r="M53" s="157">
        <f>IF(K53&lt;&gt;"",L53-I53,"")</f>
        <v/>
      </c>
      <c r="N53" s="180">
        <f>IF(K53&lt;&gt;"",IF(K53=$N$8,(I53-I54),IF(K54=$N$8,(I53-I54),(L53+L54)-(I53+I54))),"")</f>
        <v/>
      </c>
      <c r="O53" s="75">
        <f>IF(N53&lt;&gt;"",((N53*100%)/(I53+I54)),"")</f>
        <v/>
      </c>
      <c r="P53" s="76">
        <f>IF(K53&lt;&gt;"",N53/$C$17,"")</f>
        <v/>
      </c>
    </row>
    <row r="54" ht="15" customHeight="1">
      <c r="B54" s="36">
        <f>IF(E53&lt;&gt;"",B53+1,"")</f>
        <v/>
      </c>
      <c r="C54" s="176">
        <f>IF(K53&lt;&gt;"",C53+N53,"")</f>
        <v/>
      </c>
      <c r="D54" s="181" t="n"/>
      <c r="E54" s="38" t="n"/>
      <c r="F54" s="149" t="n"/>
      <c r="G54" s="149" t="n"/>
      <c r="H54" s="149" t="n"/>
      <c r="I54" s="178" t="n"/>
      <c r="J54" s="179" t="n"/>
      <c r="K54" s="41" t="n"/>
      <c r="L54" s="156">
        <f>IF(K54&lt;&gt;"",IF(K54=$N$8,0,IF(K54=$N$9,I54,IF(K54=$N$5,I54*J54,IF(K54=$N$6,I54,0)))),"")</f>
        <v/>
      </c>
      <c r="M54" s="157">
        <f>IF(K54&lt;&gt;"",L54-I54,"")</f>
        <v/>
      </c>
      <c r="N54" s="1" t="n"/>
      <c r="O54" s="1" t="n"/>
      <c r="P54" s="140" t="n"/>
    </row>
    <row r="55" ht="15" customHeight="1">
      <c r="B55" s="42">
        <f>IF(E54&lt;&gt;"",B54+1,"")</f>
        <v/>
      </c>
      <c r="C55" s="182">
        <f>IF(K54&lt;&gt;"",C54+N54,"")</f>
        <v/>
      </c>
      <c r="D55" s="59" t="n"/>
      <c r="E55" s="44" t="n"/>
      <c r="F55" s="183" t="n"/>
      <c r="G55" s="63" t="n"/>
      <c r="H55" s="149" t="n"/>
      <c r="I55" s="184" t="n"/>
      <c r="J55" s="185" t="n"/>
      <c r="K55" s="47" t="n"/>
      <c r="L55" s="186">
        <f>IF(K55&lt;&gt;"",IF(K55=$N$8,0,IF(K55=$N$9,I55,IF(K55=$N$5,I55*J55,IF(K55=$N$6,I55,0)))),"")</f>
        <v/>
      </c>
      <c r="M55" s="187">
        <f>IF(K55&lt;&gt;"",L55-I55,"")</f>
        <v/>
      </c>
      <c r="N55" s="188">
        <f>IF(K55&lt;&gt;"",IF(K55=$N$8,(I55-I56),IF(K56=$N$8,(I55-I56),(L55+L56)-(I55+I56))),"")</f>
        <v/>
      </c>
      <c r="O55" s="67">
        <f>IF(N55&lt;&gt;"",((N55*100%)/(I55+I56)),"")</f>
        <v/>
      </c>
      <c r="P55" s="69">
        <f>IF(K55&lt;&gt;"",N55/$C$17,"")</f>
        <v/>
      </c>
    </row>
    <row r="56" ht="15" customHeight="1">
      <c r="B56" s="42">
        <f>IF(E55&lt;&gt;"",B55+1,"")</f>
        <v/>
      </c>
      <c r="C56" s="182">
        <f>IF(K55&lt;&gt;"",C55+N55,"")</f>
        <v/>
      </c>
      <c r="D56" s="181" t="n"/>
      <c r="E56" s="44" t="n"/>
      <c r="F56" s="149" t="n"/>
      <c r="G56" s="149" t="n"/>
      <c r="H56" s="149" t="n"/>
      <c r="I56" s="184" t="n"/>
      <c r="J56" s="185" t="n"/>
      <c r="K56" s="47" t="n"/>
      <c r="L56" s="186">
        <f>IF(K56&lt;&gt;"",IF(K56=$N$8,0,IF(K56=$N$9,I56,IF(K56=$N$5,I56*J56,IF(K56=$N$6,I56,0)))),"")</f>
        <v/>
      </c>
      <c r="M56" s="187">
        <f>IF(K56&lt;&gt;"",L56-I56,"")</f>
        <v/>
      </c>
      <c r="N56" s="1" t="n"/>
      <c r="O56" s="1" t="n"/>
      <c r="P56" s="140" t="n"/>
    </row>
    <row r="57" ht="15" customHeight="1">
      <c r="B57" s="36">
        <f>IF(E56&lt;&gt;"",B56+1,"")</f>
        <v/>
      </c>
      <c r="C57" s="176">
        <f>IF(K56&lt;&gt;"",C56+N56,"")</f>
        <v/>
      </c>
      <c r="D57" s="71" t="n"/>
      <c r="E57" s="38" t="n"/>
      <c r="F57" s="177" t="n"/>
      <c r="G57" s="73" t="n"/>
      <c r="H57" s="149" t="n"/>
      <c r="I57" s="178" t="n"/>
      <c r="J57" s="179" t="n"/>
      <c r="K57" s="41" t="n"/>
      <c r="L57" s="156">
        <f>IF(K57&lt;&gt;"",IF(K57=$N$8,0,IF(K57=$N$9,I57,IF(K57=$N$5,I57*J57,IF(K57=$N$6,I57,0)))),"")</f>
        <v/>
      </c>
      <c r="M57" s="157">
        <f>IF(K57&lt;&gt;"",L57-I57,"")</f>
        <v/>
      </c>
      <c r="N57" s="180">
        <f>IF(K57&lt;&gt;"",IF(K57=$N$8,(I57-I58),IF(K58=$N$8,(I57-I58),(L57+L58)-(I57+I58))),"")</f>
        <v/>
      </c>
      <c r="O57" s="75">
        <f>IF(N57&lt;&gt;"",((N57*100%)/(I57+I58)),"")</f>
        <v/>
      </c>
      <c r="P57" s="76">
        <f>IF(K57&lt;&gt;"",N57/$C$17,"")</f>
        <v/>
      </c>
    </row>
    <row r="58" ht="15" customHeight="1">
      <c r="B58" s="36">
        <f>IF(E57&lt;&gt;"",B57+1,"")</f>
        <v/>
      </c>
      <c r="C58" s="176">
        <f>IF(K57&lt;&gt;"",C57+N57,"")</f>
        <v/>
      </c>
      <c r="D58" s="181" t="n"/>
      <c r="E58" s="38" t="n"/>
      <c r="F58" s="149" t="n"/>
      <c r="G58" s="149" t="n"/>
      <c r="H58" s="149" t="n"/>
      <c r="I58" s="178" t="n"/>
      <c r="J58" s="179" t="n"/>
      <c r="K58" s="41" t="n"/>
      <c r="L58" s="156">
        <f>IF(K58&lt;&gt;"",IF(K58=$N$8,0,IF(K58=$N$9,I58,IF(K58=$N$5,I58*J58,IF(K58=$N$6,I58,0)))),"")</f>
        <v/>
      </c>
      <c r="M58" s="157">
        <f>IF(K58&lt;&gt;"",L58-I58,"")</f>
        <v/>
      </c>
      <c r="N58" s="1" t="n"/>
      <c r="O58" s="1" t="n"/>
      <c r="P58" s="140" t="n"/>
    </row>
    <row r="59" ht="15" customHeight="1">
      <c r="B59" s="42">
        <f>IF(E58&lt;&gt;"",B58+1,"")</f>
        <v/>
      </c>
      <c r="C59" s="182">
        <f>IF(K58&lt;&gt;"",C58+N58,"")</f>
        <v/>
      </c>
      <c r="D59" s="59" t="n"/>
      <c r="E59" s="44" t="n"/>
      <c r="F59" s="183" t="n"/>
      <c r="G59" s="63" t="n"/>
      <c r="H59" s="149" t="n"/>
      <c r="I59" s="184" t="n"/>
      <c r="J59" s="185" t="n"/>
      <c r="K59" s="47" t="n"/>
      <c r="L59" s="186">
        <f>IF(K59&lt;&gt;"",IF(K59=$N$8,0,IF(K59=$N$9,I59,IF(K59=$N$5,I59*J59,IF(K59=$N$6,I59,0)))),"")</f>
        <v/>
      </c>
      <c r="M59" s="187">
        <f>IF(K59&lt;&gt;"",L59-I59,"")</f>
        <v/>
      </c>
      <c r="N59" s="188">
        <f>IF(K59&lt;&gt;"",IF(K59=$N$8,(I59-I60),IF(K60=$N$8,(I59-I60),(L59+L60)-(I59+I60))),"")</f>
        <v/>
      </c>
      <c r="O59" s="67">
        <f>IF(N59&lt;&gt;"",((N59*100%)/(I59+I60)),"")</f>
        <v/>
      </c>
      <c r="P59" s="69">
        <f>IF(K59&lt;&gt;"",N59/$C$17,"")</f>
        <v/>
      </c>
    </row>
    <row r="60" ht="15" customHeight="1">
      <c r="B60" s="42">
        <f>IF(E59&lt;&gt;"",B59+1,"")</f>
        <v/>
      </c>
      <c r="C60" s="182">
        <f>IF(K59&lt;&gt;"",C59+N59,"")</f>
        <v/>
      </c>
      <c r="D60" s="181" t="n"/>
      <c r="E60" s="44" t="n"/>
      <c r="F60" s="149" t="n"/>
      <c r="G60" s="149" t="n"/>
      <c r="H60" s="149" t="n"/>
      <c r="I60" s="184" t="n"/>
      <c r="J60" s="185" t="n"/>
      <c r="K60" s="47" t="n"/>
      <c r="L60" s="186">
        <f>IF(K60&lt;&gt;"",IF(K60=$N$8,0,IF(K60=$N$9,I60,IF(K60=$N$5,I60*J60,IF(K60=$N$6,I60,0)))),"")</f>
        <v/>
      </c>
      <c r="M60" s="187">
        <f>IF(K60&lt;&gt;"",L60-I60,"")</f>
        <v/>
      </c>
      <c r="N60" s="1" t="n"/>
      <c r="O60" s="1" t="n"/>
      <c r="P60" s="140" t="n"/>
    </row>
    <row r="61" ht="15" customHeight="1">
      <c r="B61" s="36">
        <f>IF(E60&lt;&gt;"",B60+1,"")</f>
        <v/>
      </c>
      <c r="C61" s="176">
        <f>IF(K60&lt;&gt;"",C60+N60,"")</f>
        <v/>
      </c>
      <c r="D61" s="71" t="n"/>
      <c r="E61" s="38" t="n"/>
      <c r="F61" s="177" t="n"/>
      <c r="G61" s="73" t="n"/>
      <c r="H61" s="149" t="n"/>
      <c r="I61" s="178" t="n"/>
      <c r="J61" s="179" t="n"/>
      <c r="K61" s="41" t="n"/>
      <c r="L61" s="156">
        <f>IF(K61&lt;&gt;"",IF(K61=$N$8,0,IF(K61=$N$9,I61,IF(K61=$N$5,I61*J61,IF(K61=$N$6,I61,0)))),"")</f>
        <v/>
      </c>
      <c r="M61" s="157">
        <f>IF(K61&lt;&gt;"",L61-I61,"")</f>
        <v/>
      </c>
      <c r="N61" s="180">
        <f>IF(K61&lt;&gt;"",IF(K61=$N$8,(I61-I62),IF(K62=$N$8,(I61-I62),(L61+L62)-(I61+I62))),"")</f>
        <v/>
      </c>
      <c r="O61" s="75">
        <f>IF(N61&lt;&gt;"",((N61*100%)/(I61+I62)),"")</f>
        <v/>
      </c>
      <c r="P61" s="76">
        <f>IF(K61&lt;&gt;"",N61/$C$17,"")</f>
        <v/>
      </c>
    </row>
    <row r="62" ht="15" customHeight="1">
      <c r="B62" s="36">
        <f>IF(E61&lt;&gt;"",B61+1,"")</f>
        <v/>
      </c>
      <c r="C62" s="176">
        <f>IF(K61&lt;&gt;"",C61+N61,"")</f>
        <v/>
      </c>
      <c r="D62" s="181" t="n"/>
      <c r="E62" s="38" t="n"/>
      <c r="F62" s="149" t="n"/>
      <c r="G62" s="149" t="n"/>
      <c r="H62" s="149" t="n"/>
      <c r="I62" s="178" t="n"/>
      <c r="J62" s="179" t="n"/>
      <c r="K62" s="41" t="n"/>
      <c r="L62" s="156">
        <f>IF(K62&lt;&gt;"",IF(K62=$N$8,0,IF(K62=$N$9,I62,IF(K62=$N$5,I62*J62,IF(K62=$N$6,I62,0)))),"")</f>
        <v/>
      </c>
      <c r="M62" s="157">
        <f>IF(K62&lt;&gt;"",L62-I62,"")</f>
        <v/>
      </c>
      <c r="N62" s="1" t="n"/>
      <c r="O62" s="1" t="n"/>
      <c r="P62" s="140" t="n"/>
    </row>
    <row r="63" ht="15" customHeight="1">
      <c r="B63" s="42">
        <f>IF(E62&lt;&gt;"",B62+1,"")</f>
        <v/>
      </c>
      <c r="C63" s="182">
        <f>IF(K62&lt;&gt;"",C62+N62,"")</f>
        <v/>
      </c>
      <c r="D63" s="59" t="n"/>
      <c r="E63" s="44" t="n"/>
      <c r="F63" s="183" t="n"/>
      <c r="G63" s="63" t="n"/>
      <c r="H63" s="149" t="n"/>
      <c r="I63" s="184" t="n"/>
      <c r="J63" s="185" t="n"/>
      <c r="K63" s="47" t="n"/>
      <c r="L63" s="186">
        <f>IF(K63&lt;&gt;"",IF(K63=$N$8,0,IF(K63=$N$9,I63,IF(K63=$N$5,I63*J63,IF(K63=$N$6,I63,0)))),"")</f>
        <v/>
      </c>
      <c r="M63" s="187">
        <f>IF(K63&lt;&gt;"",L63-I63,"")</f>
        <v/>
      </c>
      <c r="N63" s="188">
        <f>IF(K63&lt;&gt;"",IF(K63=$N$8,(I63-I64),IF(K64=$N$8,(I63-I64),(L63+L64)-(I63+I64))),"")</f>
        <v/>
      </c>
      <c r="O63" s="67">
        <f>IF(N63&lt;&gt;"",((N63*100%)/(I63+I64)),"")</f>
        <v/>
      </c>
      <c r="P63" s="69">
        <f>IF(K63&lt;&gt;"",N63/$C$17,"")</f>
        <v/>
      </c>
    </row>
    <row r="64" ht="15" customHeight="1">
      <c r="B64" s="42">
        <f>IF(E63&lt;&gt;"",B63+1,"")</f>
        <v/>
      </c>
      <c r="C64" s="182">
        <f>IF(K63&lt;&gt;"",C63+N63,"")</f>
        <v/>
      </c>
      <c r="D64" s="181" t="n"/>
      <c r="E64" s="44" t="n"/>
      <c r="F64" s="149" t="n"/>
      <c r="G64" s="149" t="n"/>
      <c r="H64" s="149" t="n"/>
      <c r="I64" s="184" t="n"/>
      <c r="J64" s="185" t="n"/>
      <c r="K64" s="47" t="n"/>
      <c r="L64" s="186">
        <f>IF(K64&lt;&gt;"",IF(K64=$N$8,0,IF(K64=$N$9,I64,IF(K64=$N$5,I64*J64,IF(K64=$N$6,I64,0)))),"")</f>
        <v/>
      </c>
      <c r="M64" s="187">
        <f>IF(K64&lt;&gt;"",L64-I64,"")</f>
        <v/>
      </c>
      <c r="N64" s="1" t="n"/>
      <c r="O64" s="1" t="n"/>
      <c r="P64" s="140" t="n"/>
    </row>
    <row r="65" ht="15" customHeight="1">
      <c r="B65" s="36">
        <f>IF(E64&lt;&gt;"",B64+1,"")</f>
        <v/>
      </c>
      <c r="C65" s="176">
        <f>IF(K64&lt;&gt;"",C64+N64,"")</f>
        <v/>
      </c>
      <c r="D65" s="71" t="n"/>
      <c r="E65" s="38" t="n"/>
      <c r="F65" s="177" t="n"/>
      <c r="G65" s="73" t="n"/>
      <c r="H65" s="149" t="n"/>
      <c r="I65" s="178" t="n"/>
      <c r="J65" s="179" t="n"/>
      <c r="K65" s="41" t="n"/>
      <c r="L65" s="156">
        <f>IF(K65&lt;&gt;"",IF(K65=$N$8,0,IF(K65=$N$9,I65,IF(K65=$N$5,I65*J65,IF(K65=$N$6,I65,0)))),"")</f>
        <v/>
      </c>
      <c r="M65" s="157">
        <f>IF(K65&lt;&gt;"",L65-I65,"")</f>
        <v/>
      </c>
      <c r="N65" s="180">
        <f>IF(K65&lt;&gt;"",IF(K65=$N$8,(I65-I66),IF(K66=$N$8,(I65-I66),(L65+L66)-(I65+I66))),"")</f>
        <v/>
      </c>
      <c r="O65" s="75">
        <f>IF(N65&lt;&gt;"",((N65*100%)/(I65+I66)),"")</f>
        <v/>
      </c>
      <c r="P65" s="76">
        <f>IF(K65&lt;&gt;"",N65/$C$17,"")</f>
        <v/>
      </c>
    </row>
    <row r="66" ht="15" customHeight="1">
      <c r="B66" s="36">
        <f>IF(E65&lt;&gt;"",B65+1,"")</f>
        <v/>
      </c>
      <c r="C66" s="176">
        <f>IF(K65&lt;&gt;"",C65+N65,"")</f>
        <v/>
      </c>
      <c r="D66" s="181" t="n"/>
      <c r="E66" s="38" t="n"/>
      <c r="F66" s="149" t="n"/>
      <c r="G66" s="149" t="n"/>
      <c r="H66" s="149" t="n"/>
      <c r="I66" s="178" t="n"/>
      <c r="J66" s="179" t="n"/>
      <c r="K66" s="41" t="n"/>
      <c r="L66" s="156">
        <f>IF(K66&lt;&gt;"",IF(K66=$N$8,0,IF(K66=$N$9,I66,IF(K66=$N$5,I66*J66,IF(K66=$N$6,I66,0)))),"")</f>
        <v/>
      </c>
      <c r="M66" s="157">
        <f>IF(K66&lt;&gt;"",L66-I66,"")</f>
        <v/>
      </c>
      <c r="N66" s="1" t="n"/>
      <c r="O66" s="1" t="n"/>
      <c r="P66" s="140" t="n"/>
    </row>
    <row r="67" ht="15" customHeight="1">
      <c r="B67" s="42">
        <f>IF(E66&lt;&gt;"",B66+1,"")</f>
        <v/>
      </c>
      <c r="C67" s="182">
        <f>IF(K66&lt;&gt;"",C66+N66,"")</f>
        <v/>
      </c>
      <c r="D67" s="59" t="n"/>
      <c r="E67" s="44" t="n"/>
      <c r="F67" s="183" t="n"/>
      <c r="G67" s="63" t="n"/>
      <c r="H67" s="149" t="n"/>
      <c r="I67" s="184" t="n"/>
      <c r="J67" s="185" t="n"/>
      <c r="K67" s="47" t="n"/>
      <c r="L67" s="186">
        <f>IF(K67&lt;&gt;"",IF(K67=$N$8,0,IF(K67=$N$9,I67,IF(K67=$N$5,I67*J67,IF(K67=$N$6,I67,0)))),"")</f>
        <v/>
      </c>
      <c r="M67" s="187">
        <f>IF(K67&lt;&gt;"",L67-I67,"")</f>
        <v/>
      </c>
      <c r="N67" s="188">
        <f>IF(K67&lt;&gt;"",IF(K67=$N$8,(I67-I68),IF(K68=$N$8,(I67-I68),(L67+L68)-(I67+I68))),"")</f>
        <v/>
      </c>
      <c r="O67" s="67">
        <f>IF(N67&lt;&gt;"",((N67*100%)/(I67+I68)),"")</f>
        <v/>
      </c>
      <c r="P67" s="69">
        <f>IF(K67&lt;&gt;"",N67/$C$17,"")</f>
        <v/>
      </c>
    </row>
    <row r="68" ht="15" customHeight="1">
      <c r="B68" s="42">
        <f>IF(E67&lt;&gt;"",B67+1,"")</f>
        <v/>
      </c>
      <c r="C68" s="182">
        <f>IF(K67&lt;&gt;"",C67+N67,"")</f>
        <v/>
      </c>
      <c r="D68" s="181" t="n"/>
      <c r="E68" s="44" t="n"/>
      <c r="F68" s="149" t="n"/>
      <c r="G68" s="149" t="n"/>
      <c r="H68" s="149" t="n"/>
      <c r="I68" s="184" t="n"/>
      <c r="J68" s="185" t="n"/>
      <c r="K68" s="47" t="n"/>
      <c r="L68" s="186">
        <f>IF(K68&lt;&gt;"",IF(K68=$N$8,0,IF(K68=$N$9,I68,IF(K68=$N$5,I68*J68,IF(K68=$N$6,I68,0)))),"")</f>
        <v/>
      </c>
      <c r="M68" s="187">
        <f>IF(K68&lt;&gt;"",L68-I68,"")</f>
        <v/>
      </c>
      <c r="N68" s="1" t="n"/>
      <c r="O68" s="1" t="n"/>
      <c r="P68" s="140" t="n"/>
    </row>
    <row r="69" ht="15" customHeight="1">
      <c r="B69" s="36">
        <f>IF(E68&lt;&gt;"",B68+1,"")</f>
        <v/>
      </c>
      <c r="C69" s="176">
        <f>IF(K68&lt;&gt;"",C68+N68,"")</f>
        <v/>
      </c>
      <c r="D69" s="71" t="n"/>
      <c r="E69" s="38" t="n"/>
      <c r="F69" s="177" t="n"/>
      <c r="G69" s="73" t="n"/>
      <c r="H69" s="149" t="n"/>
      <c r="I69" s="178" t="n"/>
      <c r="J69" s="179" t="n"/>
      <c r="K69" s="41" t="n"/>
      <c r="L69" s="156">
        <f>IF(K69&lt;&gt;"",IF(K69=$N$8,0,IF(K69=$N$9,I69,IF(K69=$N$5,I69*J69,IF(K69=$N$6,I69,0)))),"")</f>
        <v/>
      </c>
      <c r="M69" s="157">
        <f>IF(K69&lt;&gt;"",L69-I69,"")</f>
        <v/>
      </c>
      <c r="N69" s="180">
        <f>IF(K69&lt;&gt;"",IF(K69=$N$8,(I69-I70),IF(K70=$N$8,(I69-I70),(L69+L70)-(I69+I70))),"")</f>
        <v/>
      </c>
      <c r="O69" s="75">
        <f>IF(N69&lt;&gt;"",((N69*100%)/(I69+I70)),"")</f>
        <v/>
      </c>
      <c r="P69" s="76">
        <f>IF(K69&lt;&gt;"",N69/$C$17,"")</f>
        <v/>
      </c>
    </row>
    <row r="70" ht="15" customHeight="1">
      <c r="B70" s="36">
        <f>IF(E69&lt;&gt;"",B69+1,"")</f>
        <v/>
      </c>
      <c r="C70" s="176">
        <f>IF(K69&lt;&gt;"",C69+N69,"")</f>
        <v/>
      </c>
      <c r="D70" s="181" t="n"/>
      <c r="E70" s="38" t="n"/>
      <c r="F70" s="149" t="n"/>
      <c r="G70" s="149" t="n"/>
      <c r="H70" s="149" t="n"/>
      <c r="I70" s="178" t="n"/>
      <c r="J70" s="179" t="n"/>
      <c r="K70" s="41" t="n"/>
      <c r="L70" s="156">
        <f>IF(K70&lt;&gt;"",IF(K70=$N$8,0,IF(K70=$N$9,I70,IF(K70=$N$5,I70*J70,IF(K70=$N$6,I70,0)))),"")</f>
        <v/>
      </c>
      <c r="M70" s="157">
        <f>IF(K70&lt;&gt;"",L70-I70,"")</f>
        <v/>
      </c>
      <c r="N70" s="1" t="n"/>
      <c r="O70" s="1" t="n"/>
      <c r="P70" s="140" t="n"/>
    </row>
    <row r="71" ht="15" customHeight="1">
      <c r="B71" s="42">
        <f>IF(E70&lt;&gt;"",B70+1,"")</f>
        <v/>
      </c>
      <c r="C71" s="182">
        <f>IF(K70&lt;&gt;"",C70+N70,"")</f>
        <v/>
      </c>
      <c r="D71" s="59" t="n"/>
      <c r="E71" s="44" t="n"/>
      <c r="F71" s="183" t="n"/>
      <c r="G71" s="63" t="n"/>
      <c r="H71" s="149" t="n"/>
      <c r="I71" s="184" t="n"/>
      <c r="J71" s="185" t="n"/>
      <c r="K71" s="47" t="n"/>
      <c r="L71" s="186">
        <f>IF(K71&lt;&gt;"",IF(K71=$N$8,0,IF(K71=$N$9,I71,IF(K71=$N$5,I71*J71,IF(K71=$N$6,I71,0)))),"")</f>
        <v/>
      </c>
      <c r="M71" s="187">
        <f>IF(K71&lt;&gt;"",L71-I71,"")</f>
        <v/>
      </c>
      <c r="N71" s="188">
        <f>IF(K71&lt;&gt;"",IF(K71=$N$8,(I71-I72),IF(K72=$N$8,(I71-I72),(L71+L72)-(I71+I72))),"")</f>
        <v/>
      </c>
      <c r="O71" s="67">
        <f>IF(N71&lt;&gt;"",((N71*100%)/(I71+I72)),"")</f>
        <v/>
      </c>
      <c r="P71" s="69">
        <f>IF(K71&lt;&gt;"",N71/$C$17,"")</f>
        <v/>
      </c>
    </row>
    <row r="72" ht="15" customHeight="1">
      <c r="B72" s="42">
        <f>IF(E71&lt;&gt;"",B71+1,"")</f>
        <v/>
      </c>
      <c r="C72" s="182">
        <f>IF(K71&lt;&gt;"",C71+N71,"")</f>
        <v/>
      </c>
      <c r="D72" s="181" t="n"/>
      <c r="E72" s="44" t="n"/>
      <c r="F72" s="149" t="n"/>
      <c r="G72" s="149" t="n"/>
      <c r="H72" s="149" t="n"/>
      <c r="I72" s="184" t="n"/>
      <c r="J72" s="185" t="n"/>
      <c r="K72" s="47" t="n"/>
      <c r="L72" s="186">
        <f>IF(K72&lt;&gt;"",IF(K72=$N$8,0,IF(K72=$N$9,I72,IF(K72=$N$5,I72*J72,IF(K72=$N$6,I72,0)))),"")</f>
        <v/>
      </c>
      <c r="M72" s="187">
        <f>IF(K72&lt;&gt;"",L72-I72,"")</f>
        <v/>
      </c>
      <c r="N72" s="1" t="n"/>
      <c r="O72" s="1" t="n"/>
      <c r="P72" s="140" t="n"/>
    </row>
    <row r="73" ht="15" customHeight="1">
      <c r="B73" s="36">
        <f>IF(E72&lt;&gt;"",B72+1,"")</f>
        <v/>
      </c>
      <c r="C73" s="176">
        <f>IF(K72&lt;&gt;"",C72+N72,"")</f>
        <v/>
      </c>
      <c r="D73" s="71" t="n"/>
      <c r="E73" s="38" t="n"/>
      <c r="F73" s="177" t="n"/>
      <c r="G73" s="73" t="n"/>
      <c r="H73" s="149" t="n"/>
      <c r="I73" s="178" t="n"/>
      <c r="J73" s="179" t="n"/>
      <c r="K73" s="41" t="n"/>
      <c r="L73" s="156">
        <f>IF(K73&lt;&gt;"",IF(K73=$N$8,0,IF(K73=$N$9,I73,IF(K73=$N$5,I73*J73,IF(K73=$N$6,I73,0)))),"")</f>
        <v/>
      </c>
      <c r="M73" s="157">
        <f>IF(K73&lt;&gt;"",L73-I73,"")</f>
        <v/>
      </c>
      <c r="N73" s="180">
        <f>IF(K73&lt;&gt;"",IF(K73=$N$8,(I73-I74),IF(K74=$N$8,(I73-I74),(L73+L74)-(I73+I74))),"")</f>
        <v/>
      </c>
      <c r="O73" s="75">
        <f>IF(N73&lt;&gt;"",((N73*100%)/(I73+I74)),"")</f>
        <v/>
      </c>
      <c r="P73" s="76">
        <f>IF(K73&lt;&gt;"",N73/$C$17,"")</f>
        <v/>
      </c>
    </row>
    <row r="74" ht="15" customHeight="1">
      <c r="B74" s="36">
        <f>IF(E73&lt;&gt;"",B73+1,"")</f>
        <v/>
      </c>
      <c r="C74" s="176">
        <f>IF(K73&lt;&gt;"",C73+N73,"")</f>
        <v/>
      </c>
      <c r="D74" s="181" t="n"/>
      <c r="E74" s="38" t="n"/>
      <c r="F74" s="149" t="n"/>
      <c r="G74" s="149" t="n"/>
      <c r="H74" s="149" t="n"/>
      <c r="I74" s="178" t="n"/>
      <c r="J74" s="179" t="n"/>
      <c r="K74" s="41" t="n"/>
      <c r="L74" s="156">
        <f>IF(K74&lt;&gt;"",IF(K74=$N$8,0,IF(K74=$N$9,I74,IF(K74=$N$5,I74*J74,IF(K74=$N$6,I74,0)))),"")</f>
        <v/>
      </c>
      <c r="M74" s="157">
        <f>IF(K74&lt;&gt;"",L74-I74,"")</f>
        <v/>
      </c>
      <c r="N74" s="1" t="n"/>
      <c r="O74" s="1" t="n"/>
      <c r="P74" s="140" t="n"/>
    </row>
    <row r="75" ht="15" customHeight="1">
      <c r="B75" s="42">
        <f>IF(E74&lt;&gt;"",B74+1,"")</f>
        <v/>
      </c>
      <c r="C75" s="182">
        <f>IF(K74&lt;&gt;"",C74+N74,"")</f>
        <v/>
      </c>
      <c r="D75" s="59" t="n"/>
      <c r="E75" s="44" t="n"/>
      <c r="F75" s="183" t="n"/>
      <c r="G75" s="63" t="n"/>
      <c r="H75" s="149" t="n"/>
      <c r="I75" s="184" t="n"/>
      <c r="J75" s="185" t="n"/>
      <c r="K75" s="47" t="n"/>
      <c r="L75" s="186">
        <f>IF(K75&lt;&gt;"",IF(K75=$N$8,0,IF(K75=$N$9,I75,IF(K75=$N$5,I75*J75,IF(K75=$N$6,I75,0)))),"")</f>
        <v/>
      </c>
      <c r="M75" s="187">
        <f>IF(K75&lt;&gt;"",L75-I75,"")</f>
        <v/>
      </c>
      <c r="N75" s="188">
        <f>IF(K75&lt;&gt;"",IF(K75=$N$8,(I75-I76),IF(K76=$N$8,(I75-I76),(L75+L76)-(I75+I76))),"")</f>
        <v/>
      </c>
      <c r="O75" s="67">
        <f>IF(N75&lt;&gt;"",((N75*100%)/(I75+I76)),"")</f>
        <v/>
      </c>
      <c r="P75" s="69">
        <f>IF(K75&lt;&gt;"",N75/$C$17,"")</f>
        <v/>
      </c>
    </row>
    <row r="76" ht="15" customHeight="1">
      <c r="B76" s="42">
        <f>IF(E75&lt;&gt;"",B75+1,"")</f>
        <v/>
      </c>
      <c r="C76" s="182">
        <f>IF(K75&lt;&gt;"",C75+N75,"")</f>
        <v/>
      </c>
      <c r="D76" s="181" t="n"/>
      <c r="E76" s="44" t="n"/>
      <c r="F76" s="149" t="n"/>
      <c r="G76" s="149" t="n"/>
      <c r="H76" s="149" t="n"/>
      <c r="I76" s="184" t="n"/>
      <c r="J76" s="185" t="n"/>
      <c r="K76" s="47" t="n"/>
      <c r="L76" s="186">
        <f>IF(K76&lt;&gt;"",IF(K76=$N$8,0,IF(K76=$N$9,I76,IF(K76=$N$5,I76*J76,IF(K76=$N$6,I76,0)))),"")</f>
        <v/>
      </c>
      <c r="M76" s="187">
        <f>IF(K76&lt;&gt;"",L76-I76,"")</f>
        <v/>
      </c>
      <c r="N76" s="1" t="n"/>
      <c r="O76" s="1" t="n"/>
      <c r="P76" s="140" t="n"/>
    </row>
    <row r="77" ht="15" customHeight="1">
      <c r="B77" s="36">
        <f>IF(E76&lt;&gt;"",B76+1,"")</f>
        <v/>
      </c>
      <c r="C77" s="176">
        <f>IF(K76&lt;&gt;"",C76+N76,"")</f>
        <v/>
      </c>
      <c r="D77" s="71" t="n"/>
      <c r="E77" s="38" t="n"/>
      <c r="F77" s="177" t="n"/>
      <c r="G77" s="73" t="n"/>
      <c r="H77" s="149" t="n"/>
      <c r="I77" s="178" t="n"/>
      <c r="J77" s="179" t="n"/>
      <c r="K77" s="41" t="n"/>
      <c r="L77" s="156">
        <f>IF(K77&lt;&gt;"",IF(K77=$N$8,0,IF(K77=$N$9,I77,IF(K77=$N$5,I77*J77,IF(K77=$N$6,I77,0)))),"")</f>
        <v/>
      </c>
      <c r="M77" s="157">
        <f>IF(K77&lt;&gt;"",L77-I77,"")</f>
        <v/>
      </c>
      <c r="N77" s="180">
        <f>IF(K77&lt;&gt;"",IF(K77=$N$8,(I77-I78),IF(K78=$N$8,(I77-I78),(L77+L78)-(I77+I78))),"")</f>
        <v/>
      </c>
      <c r="O77" s="75">
        <f>IF(N77&lt;&gt;"",((N77*100%)/(I77+I78)),"")</f>
        <v/>
      </c>
      <c r="P77" s="76">
        <f>IF(K77&lt;&gt;"",N77/$C$17,"")</f>
        <v/>
      </c>
    </row>
    <row r="78" ht="15" customHeight="1">
      <c r="B78" s="36">
        <f>IF(E77&lt;&gt;"",B77+1,"")</f>
        <v/>
      </c>
      <c r="C78" s="176">
        <f>IF(K77&lt;&gt;"",C77+N77,"")</f>
        <v/>
      </c>
      <c r="D78" s="181" t="n"/>
      <c r="E78" s="38" t="n"/>
      <c r="F78" s="149" t="n"/>
      <c r="G78" s="149" t="n"/>
      <c r="H78" s="149" t="n"/>
      <c r="I78" s="178" t="n"/>
      <c r="J78" s="179" t="n"/>
      <c r="K78" s="41" t="n"/>
      <c r="L78" s="156">
        <f>IF(K78&lt;&gt;"",IF(K78=$N$8,0,IF(K78=$N$9,I78,IF(K78=$N$5,I78*J78,IF(K78=$N$6,I78,0)))),"")</f>
        <v/>
      </c>
      <c r="M78" s="157">
        <f>IF(K78&lt;&gt;"",L78-I78,"")</f>
        <v/>
      </c>
      <c r="N78" s="1" t="n"/>
      <c r="O78" s="1" t="n"/>
      <c r="P78" s="140" t="n"/>
    </row>
    <row r="79" ht="15" customHeight="1">
      <c r="B79" s="42">
        <f>IF(E78&lt;&gt;"",B78+1,"")</f>
        <v/>
      </c>
      <c r="C79" s="182">
        <f>IF(K78&lt;&gt;"",C78+N78,"")</f>
        <v/>
      </c>
      <c r="D79" s="59" t="n"/>
      <c r="E79" s="44" t="n"/>
      <c r="F79" s="183" t="n"/>
      <c r="G79" s="63" t="n"/>
      <c r="H79" s="149" t="n"/>
      <c r="I79" s="184" t="n"/>
      <c r="J79" s="185" t="n"/>
      <c r="K79" s="47" t="n"/>
      <c r="L79" s="186">
        <f>IF(K79&lt;&gt;"",IF(K79=$N$8,0,IF(K79=$N$9,I79,IF(K79=$N$5,I79*J79,IF(K79=$N$6,I79,0)))),"")</f>
        <v/>
      </c>
      <c r="M79" s="187">
        <f>IF(K79&lt;&gt;"",L79-I79,"")</f>
        <v/>
      </c>
      <c r="N79" s="188">
        <f>IF(K79&lt;&gt;"",IF(K79=$N$8,(I79-I80),IF(K80=$N$8,(I79-I80),(L79+L80)-(I79+I80))),"")</f>
        <v/>
      </c>
      <c r="O79" s="67">
        <f>IF(N79&lt;&gt;"",((N79*100%)/(I79+I80)),"")</f>
        <v/>
      </c>
      <c r="P79" s="69">
        <f>IF(K79&lt;&gt;"",N79/$C$17,"")</f>
        <v/>
      </c>
    </row>
    <row r="80" ht="15" customHeight="1">
      <c r="B80" s="42">
        <f>IF(E79&lt;&gt;"",B79+1,"")</f>
        <v/>
      </c>
      <c r="C80" s="182">
        <f>IF(K79&lt;&gt;"",C79+N79,"")</f>
        <v/>
      </c>
      <c r="D80" s="181" t="n"/>
      <c r="E80" s="44" t="n"/>
      <c r="F80" s="149" t="n"/>
      <c r="G80" s="149" t="n"/>
      <c r="H80" s="149" t="n"/>
      <c r="I80" s="184" t="n"/>
      <c r="J80" s="185" t="n"/>
      <c r="K80" s="47" t="n"/>
      <c r="L80" s="186">
        <f>IF(K80&lt;&gt;"",IF(K80=$N$8,0,IF(K80=$N$9,I80,IF(K80=$N$5,I80*J80,IF(K80=$N$6,I80,0)))),"")</f>
        <v/>
      </c>
      <c r="M80" s="187">
        <f>IF(K80&lt;&gt;"",L80-I80,"")</f>
        <v/>
      </c>
      <c r="N80" s="1" t="n"/>
      <c r="O80" s="1" t="n"/>
      <c r="P80" s="140" t="n"/>
    </row>
    <row r="81" ht="15" customHeight="1">
      <c r="B81" s="36">
        <f>IF(E80&lt;&gt;"",B80+1,"")</f>
        <v/>
      </c>
      <c r="C81" s="176">
        <f>IF(K80&lt;&gt;"",C80+N80,"")</f>
        <v/>
      </c>
      <c r="D81" s="71" t="n"/>
      <c r="E81" s="38" t="n"/>
      <c r="F81" s="177" t="n"/>
      <c r="G81" s="73" t="n"/>
      <c r="H81" s="149" t="n"/>
      <c r="I81" s="178" t="n"/>
      <c r="J81" s="179" t="n"/>
      <c r="K81" s="41" t="n"/>
      <c r="L81" s="156">
        <f>IF(K81&lt;&gt;"",IF(K81=$N$8,0,IF(K81=$N$9,I81,IF(K81=$N$5,I81*J81,IF(K81=$N$6,I81,0)))),"")</f>
        <v/>
      </c>
      <c r="M81" s="157">
        <f>IF(K81&lt;&gt;"",L81-I81,"")</f>
        <v/>
      </c>
      <c r="N81" s="180">
        <f>IF(K81&lt;&gt;"",IF(K81=$N$8,(I81-I82),IF(K82=$N$8,(I81-I82),(L81+L82)-(I81+I82))),"")</f>
        <v/>
      </c>
      <c r="O81" s="75">
        <f>IF(N81&lt;&gt;"",((N81*100%)/(I81+I82)),"")</f>
        <v/>
      </c>
      <c r="P81" s="76">
        <f>IF(K81&lt;&gt;"",N81/$C$17,"")</f>
        <v/>
      </c>
    </row>
    <row r="82" ht="15" customHeight="1">
      <c r="B82" s="36">
        <f>IF(E81&lt;&gt;"",B81+1,"")</f>
        <v/>
      </c>
      <c r="C82" s="176">
        <f>IF(K81&lt;&gt;"",C81+N81,"")</f>
        <v/>
      </c>
      <c r="D82" s="181" t="n"/>
      <c r="E82" s="38" t="n"/>
      <c r="F82" s="149" t="n"/>
      <c r="G82" s="149" t="n"/>
      <c r="H82" s="149" t="n"/>
      <c r="I82" s="178" t="n"/>
      <c r="J82" s="179" t="n"/>
      <c r="K82" s="41" t="n"/>
      <c r="L82" s="156">
        <f>IF(K82&lt;&gt;"",IF(K82=$N$8,0,IF(K82=$N$9,I82,IF(K82=$N$5,I82*J82,IF(K82=$N$6,I82,0)))),"")</f>
        <v/>
      </c>
      <c r="M82" s="157">
        <f>IF(K82&lt;&gt;"",L82-I82,"")</f>
        <v/>
      </c>
      <c r="N82" s="1" t="n"/>
      <c r="O82" s="1" t="n"/>
      <c r="P82" s="140" t="n"/>
    </row>
    <row r="83" ht="15" customHeight="1">
      <c r="B83" s="42">
        <f>IF(E82&lt;&gt;"",B82+1,"")</f>
        <v/>
      </c>
      <c r="C83" s="182">
        <f>IF(K82&lt;&gt;"",C82+N82,"")</f>
        <v/>
      </c>
      <c r="D83" s="59" t="n"/>
      <c r="E83" s="44" t="n"/>
      <c r="F83" s="183" t="n"/>
      <c r="G83" s="63" t="n"/>
      <c r="H83" s="149" t="n"/>
      <c r="I83" s="184" t="n"/>
      <c r="J83" s="185" t="n"/>
      <c r="K83" s="47" t="n"/>
      <c r="L83" s="186">
        <f>IF(K83&lt;&gt;"",IF(K83=$N$8,0,IF(K83=$N$9,I83,IF(K83=$N$5,I83*J83,IF(K83=$N$6,I83,0)))),"")</f>
        <v/>
      </c>
      <c r="M83" s="187">
        <f>IF(K83&lt;&gt;"",L83-I83,"")</f>
        <v/>
      </c>
      <c r="N83" s="188">
        <f>IF(K83&lt;&gt;"",IF(K83=$N$8,(I83-I84),IF(K84=$N$8,(I83-I84),(L83+L84)-(I83+I84))),"")</f>
        <v/>
      </c>
      <c r="O83" s="67">
        <f>IF(N83&lt;&gt;"",((N83*100%)/(I83+I84)),"")</f>
        <v/>
      </c>
      <c r="P83" s="69">
        <f>IF(K83&lt;&gt;"",N83/$C$17,"")</f>
        <v/>
      </c>
    </row>
    <row r="84" ht="15" customHeight="1">
      <c r="B84" s="42">
        <f>IF(E83&lt;&gt;"",B83+1,"")</f>
        <v/>
      </c>
      <c r="C84" s="182">
        <f>IF(K83&lt;&gt;"",C83+N83,"")</f>
        <v/>
      </c>
      <c r="D84" s="181" t="n"/>
      <c r="E84" s="44" t="n"/>
      <c r="F84" s="149" t="n"/>
      <c r="G84" s="149" t="n"/>
      <c r="H84" s="149" t="n"/>
      <c r="I84" s="184" t="n"/>
      <c r="J84" s="185" t="n"/>
      <c r="K84" s="47" t="n"/>
      <c r="L84" s="186">
        <f>IF(K84&lt;&gt;"",IF(K84=$N$8,0,IF(K84=$N$9,I84,IF(K84=$N$5,I84*J84,IF(K84=$N$6,I84,0)))),"")</f>
        <v/>
      </c>
      <c r="M84" s="187">
        <f>IF(K84&lt;&gt;"",L84-I84,"")</f>
        <v/>
      </c>
      <c r="N84" s="1" t="n"/>
      <c r="O84" s="1" t="n"/>
      <c r="P84" s="140" t="n"/>
    </row>
    <row r="85" ht="15" customHeight="1">
      <c r="B85" s="36">
        <f>IF(E84&lt;&gt;"",B84+1,"")</f>
        <v/>
      </c>
      <c r="C85" s="176">
        <f>IF(K84&lt;&gt;"",C84+N84,"")</f>
        <v/>
      </c>
      <c r="D85" s="71" t="n"/>
      <c r="E85" s="38" t="n"/>
      <c r="F85" s="177" t="n"/>
      <c r="G85" s="73" t="n"/>
      <c r="H85" s="149" t="n"/>
      <c r="I85" s="178" t="n"/>
      <c r="J85" s="179" t="n"/>
      <c r="K85" s="41" t="n"/>
      <c r="L85" s="156">
        <f>IF(K85&lt;&gt;"",IF(K85=$N$8,0,IF(K85=$N$9,I85,IF(K85=$N$5,I85*J85,IF(K85=$N$6,I85,0)))),"")</f>
        <v/>
      </c>
      <c r="M85" s="157">
        <f>IF(K85&lt;&gt;"",L85-I85,"")</f>
        <v/>
      </c>
      <c r="N85" s="180">
        <f>IF(K85&lt;&gt;"",IF(K85=$N$8,(I85-I86),IF(K86=$N$8,(I85-I86),(L85+L86)-(I85+I86))),"")</f>
        <v/>
      </c>
      <c r="O85" s="75">
        <f>IF(N85&lt;&gt;"",((N85*100%)/(I85+I86)),"")</f>
        <v/>
      </c>
      <c r="P85" s="76">
        <f>IF(K85&lt;&gt;"",N85/$C$17,"")</f>
        <v/>
      </c>
    </row>
    <row r="86" ht="15" customHeight="1">
      <c r="B86" s="36">
        <f>IF(E85&lt;&gt;"",B85+1,"")</f>
        <v/>
      </c>
      <c r="C86" s="176">
        <f>IF(K85&lt;&gt;"",C85+N85,"")</f>
        <v/>
      </c>
      <c r="D86" s="181" t="n"/>
      <c r="E86" s="38" t="n"/>
      <c r="F86" s="149" t="n"/>
      <c r="G86" s="149" t="n"/>
      <c r="H86" s="149" t="n"/>
      <c r="I86" s="178" t="n"/>
      <c r="J86" s="179" t="n"/>
      <c r="K86" s="41" t="n"/>
      <c r="L86" s="156">
        <f>IF(K86&lt;&gt;"",IF(K86=$N$8,0,IF(K86=$N$9,I86,IF(K86=$N$5,I86*J86,IF(K86=$N$6,I86,0)))),"")</f>
        <v/>
      </c>
      <c r="M86" s="157">
        <f>IF(K86&lt;&gt;"",L86-I86,"")</f>
        <v/>
      </c>
      <c r="N86" s="1" t="n"/>
      <c r="O86" s="1" t="n"/>
      <c r="P86" s="140" t="n"/>
    </row>
    <row r="87" ht="15" customHeight="1">
      <c r="B87" s="42">
        <f>IF(E86&lt;&gt;"",B86+1,"")</f>
        <v/>
      </c>
      <c r="C87" s="182">
        <f>IF(K86&lt;&gt;"",C86+N86,"")</f>
        <v/>
      </c>
      <c r="D87" s="59" t="n"/>
      <c r="E87" s="44" t="n"/>
      <c r="F87" s="183" t="n"/>
      <c r="G87" s="63" t="n"/>
      <c r="H87" s="149" t="n"/>
      <c r="I87" s="184" t="n"/>
      <c r="J87" s="185" t="n"/>
      <c r="K87" s="47" t="n"/>
      <c r="L87" s="186">
        <f>IF(K87&lt;&gt;"",IF(K87=$N$8,0,IF(K87=$N$9,I87,IF(K87=$N$5,I87*J87,IF(K87=$N$6,I87,0)))),"")</f>
        <v/>
      </c>
      <c r="M87" s="187">
        <f>IF(K87&lt;&gt;"",L87-I87,"")</f>
        <v/>
      </c>
      <c r="N87" s="188">
        <f>IF(K87&lt;&gt;"",IF(K87=$N$8,(I87-I88),IF(K88=$N$8,(I87-I88),(L87+L88)-(I87+I88))),"")</f>
        <v/>
      </c>
      <c r="O87" s="67">
        <f>IF(N87&lt;&gt;"",((N87*100%)/(I87+I88)),"")</f>
        <v/>
      </c>
      <c r="P87" s="69">
        <f>IF(K87&lt;&gt;"",N87/$C$17,"")</f>
        <v/>
      </c>
    </row>
    <row r="88" ht="15" customHeight="1">
      <c r="B88" s="42">
        <f>IF(E87&lt;&gt;"",B87+1,"")</f>
        <v/>
      </c>
      <c r="C88" s="182">
        <f>IF(K87&lt;&gt;"",C87+N87,"")</f>
        <v/>
      </c>
      <c r="D88" s="181" t="n"/>
      <c r="E88" s="44" t="n"/>
      <c r="F88" s="149" t="n"/>
      <c r="G88" s="149" t="n"/>
      <c r="H88" s="149" t="n"/>
      <c r="I88" s="184" t="n"/>
      <c r="J88" s="185" t="n"/>
      <c r="K88" s="47" t="n"/>
      <c r="L88" s="186">
        <f>IF(K88&lt;&gt;"",IF(K88=$N$8,0,IF(K88=$N$9,I88,IF(K88=$N$5,I88*J88,IF(K88=$N$6,I88,0)))),"")</f>
        <v/>
      </c>
      <c r="M88" s="187">
        <f>IF(K88&lt;&gt;"",L88-I88,"")</f>
        <v/>
      </c>
      <c r="N88" s="1" t="n"/>
      <c r="O88" s="1" t="n"/>
      <c r="P88" s="140" t="n"/>
    </row>
    <row r="89" ht="15" customHeight="1">
      <c r="B89" s="36">
        <f>IF(E88&lt;&gt;"",B88+1,"")</f>
        <v/>
      </c>
      <c r="C89" s="176">
        <f>IF(K88&lt;&gt;"",C88+N88,"")</f>
        <v/>
      </c>
      <c r="D89" s="71" t="n"/>
      <c r="E89" s="38" t="n"/>
      <c r="F89" s="177" t="n"/>
      <c r="G89" s="73" t="n"/>
      <c r="H89" s="149" t="n"/>
      <c r="I89" s="178" t="n"/>
      <c r="J89" s="179" t="n"/>
      <c r="K89" s="41" t="n"/>
      <c r="L89" s="156">
        <f>IF(K89&lt;&gt;"",IF(K89=$N$8,0,IF(K89=$N$9,I89,IF(K89=$N$5,I89*J89,IF(K89=$N$6,I89,0)))),"")</f>
        <v/>
      </c>
      <c r="M89" s="157">
        <f>IF(K89&lt;&gt;"",L89-I89,"")</f>
        <v/>
      </c>
      <c r="N89" s="180">
        <f>IF(K89&lt;&gt;"",IF(K89=$N$8,(I89-I90),IF(K90=$N$8,(I89-I90),(L89+L90)-(I89+I90))),"")</f>
        <v/>
      </c>
      <c r="O89" s="75">
        <f>IF(N89&lt;&gt;"",((N89*100%)/(I89+I90)),"")</f>
        <v/>
      </c>
      <c r="P89" s="76">
        <f>IF(K89&lt;&gt;"",N89/$C$17,"")</f>
        <v/>
      </c>
    </row>
    <row r="90" ht="15" customHeight="1">
      <c r="B90" s="36">
        <f>IF(E89&lt;&gt;"",B89+1,"")</f>
        <v/>
      </c>
      <c r="C90" s="176">
        <f>IF(K89&lt;&gt;"",C89+N89,"")</f>
        <v/>
      </c>
      <c r="D90" s="181" t="n"/>
      <c r="E90" s="38" t="n"/>
      <c r="F90" s="149" t="n"/>
      <c r="G90" s="149" t="n"/>
      <c r="H90" s="149" t="n"/>
      <c r="I90" s="178" t="n"/>
      <c r="J90" s="179" t="n"/>
      <c r="K90" s="41" t="n"/>
      <c r="L90" s="156">
        <f>IF(K90&lt;&gt;"",IF(K90=$N$8,0,IF(K90=$N$9,I90,IF(K90=$N$5,I90*J90,IF(K90=$N$6,I90,0)))),"")</f>
        <v/>
      </c>
      <c r="M90" s="157">
        <f>IF(K90&lt;&gt;"",L90-I90,"")</f>
        <v/>
      </c>
      <c r="N90" s="1" t="n"/>
      <c r="O90" s="1" t="n"/>
      <c r="P90" s="140" t="n"/>
    </row>
    <row r="91" ht="15" customHeight="1">
      <c r="B91" s="42">
        <f>IF(E90&lt;&gt;"",B90+1,"")</f>
        <v/>
      </c>
      <c r="C91" s="182">
        <f>IF(K90&lt;&gt;"",C90+N90,"")</f>
        <v/>
      </c>
      <c r="D91" s="59" t="n"/>
      <c r="E91" s="44" t="n"/>
      <c r="F91" s="183" t="n"/>
      <c r="G91" s="63" t="n"/>
      <c r="H91" s="149" t="n"/>
      <c r="I91" s="184" t="n"/>
      <c r="J91" s="185" t="n"/>
      <c r="K91" s="47" t="n"/>
      <c r="L91" s="186">
        <f>IF(K91&lt;&gt;"",IF(K91=$N$8,0,IF(K91=$N$9,I91,IF(K91=$N$5,I91*J91,IF(K91=$N$6,I91,0)))),"")</f>
        <v/>
      </c>
      <c r="M91" s="187">
        <f>IF(K91&lt;&gt;"",L91-I91,"")</f>
        <v/>
      </c>
      <c r="N91" s="188">
        <f>IF(K91&lt;&gt;"",IF(K91=$N$8,(I91-I92),IF(K92=$N$8,(I91-I92),(L91+L92)-(I91+I92))),"")</f>
        <v/>
      </c>
      <c r="O91" s="67">
        <f>IF(N91&lt;&gt;"",((N91*100%)/(I91+I92)),"")</f>
        <v/>
      </c>
      <c r="P91" s="69">
        <f>IF(K91&lt;&gt;"",N91/$C$17,"")</f>
        <v/>
      </c>
    </row>
    <row r="92" ht="15" customHeight="1">
      <c r="B92" s="42">
        <f>IF(E91&lt;&gt;"",B91+1,"")</f>
        <v/>
      </c>
      <c r="C92" s="182">
        <f>IF(K91&lt;&gt;"",C91+N91,"")</f>
        <v/>
      </c>
      <c r="D92" s="181" t="n"/>
      <c r="E92" s="44" t="n"/>
      <c r="F92" s="149" t="n"/>
      <c r="G92" s="149" t="n"/>
      <c r="H92" s="149" t="n"/>
      <c r="I92" s="184" t="n"/>
      <c r="J92" s="185" t="n"/>
      <c r="K92" s="47" t="n"/>
      <c r="L92" s="186">
        <f>IF(K92&lt;&gt;"",IF(K92=$N$8,0,IF(K92=$N$9,I92,IF(K92=$N$5,I92*J92,IF(K92=$N$6,I92,0)))),"")</f>
        <v/>
      </c>
      <c r="M92" s="187">
        <f>IF(K92&lt;&gt;"",L92-I92,"")</f>
        <v/>
      </c>
      <c r="N92" s="1" t="n"/>
      <c r="O92" s="1" t="n"/>
      <c r="P92" s="140" t="n"/>
    </row>
    <row r="93" ht="15" customHeight="1">
      <c r="B93" s="36">
        <f>IF(E92&lt;&gt;"",B92+1,"")</f>
        <v/>
      </c>
      <c r="C93" s="176">
        <f>IF(K92&lt;&gt;"",C92+N92,"")</f>
        <v/>
      </c>
      <c r="D93" s="71" t="n"/>
      <c r="E93" s="38" t="n"/>
      <c r="F93" s="177" t="n"/>
      <c r="G93" s="73" t="n"/>
      <c r="H93" s="149" t="n"/>
      <c r="I93" s="178" t="n"/>
      <c r="J93" s="179" t="n"/>
      <c r="K93" s="41" t="n"/>
      <c r="L93" s="156">
        <f>IF(K93&lt;&gt;"",IF(K93=$N$8,0,IF(K93=$N$9,I93,IF(K93=$N$5,I93*J93,IF(K93=$N$6,I93,0)))),"")</f>
        <v/>
      </c>
      <c r="M93" s="157">
        <f>IF(K93&lt;&gt;"",L93-I93,"")</f>
        <v/>
      </c>
      <c r="N93" s="180">
        <f>IF(K93&lt;&gt;"",IF(K93=$N$8,(I93-I94),IF(K94=$N$8,(I93-I94),(L93+L94)-(I93+I94))),"")</f>
        <v/>
      </c>
      <c r="O93" s="75">
        <f>IF(N93&lt;&gt;"",((N93*100%)/(I93+I94)),"")</f>
        <v/>
      </c>
      <c r="P93" s="76">
        <f>IF(K93&lt;&gt;"",N93/$C$17,"")</f>
        <v/>
      </c>
    </row>
    <row r="94" ht="15" customHeight="1">
      <c r="B94" s="36">
        <f>IF(E93&lt;&gt;"",B93+1,"")</f>
        <v/>
      </c>
      <c r="C94" s="176">
        <f>IF(K93&lt;&gt;"",C93+N93,"")</f>
        <v/>
      </c>
      <c r="D94" s="181" t="n"/>
      <c r="E94" s="38" t="n"/>
      <c r="F94" s="149" t="n"/>
      <c r="G94" s="149" t="n"/>
      <c r="H94" s="149" t="n"/>
      <c r="I94" s="178" t="n"/>
      <c r="J94" s="179" t="n"/>
      <c r="K94" s="41" t="n"/>
      <c r="L94" s="156">
        <f>IF(K94&lt;&gt;"",IF(K94=$N$8,0,IF(K94=$N$9,I94,IF(K94=$N$5,I94*J94,IF(K94=$N$6,I94,0)))),"")</f>
        <v/>
      </c>
      <c r="M94" s="157">
        <f>IF(K94&lt;&gt;"",L94-I94,"")</f>
        <v/>
      </c>
      <c r="N94" s="1" t="n"/>
      <c r="O94" s="1" t="n"/>
      <c r="P94" s="140" t="n"/>
    </row>
    <row r="95" ht="15" customHeight="1">
      <c r="B95" s="42">
        <f>IF(E94&lt;&gt;"",B94+1,"")</f>
        <v/>
      </c>
      <c r="C95" s="182">
        <f>IF(K94&lt;&gt;"",C94+N94,"")</f>
        <v/>
      </c>
      <c r="D95" s="59" t="n"/>
      <c r="E95" s="44" t="n"/>
      <c r="F95" s="183" t="n"/>
      <c r="G95" s="63" t="n"/>
      <c r="H95" s="149" t="n"/>
      <c r="I95" s="184" t="n"/>
      <c r="J95" s="185" t="n"/>
      <c r="K95" s="47" t="n"/>
      <c r="L95" s="186">
        <f>IF(K95&lt;&gt;"",IF(K95=$N$8,0,IF(K95=$N$9,I95,IF(K95=$N$5,I95*J95,IF(K95=$N$6,I95,0)))),"")</f>
        <v/>
      </c>
      <c r="M95" s="187">
        <f>IF(K95&lt;&gt;"",L95-I95,"")</f>
        <v/>
      </c>
      <c r="N95" s="188">
        <f>IF(K95&lt;&gt;"",IF(K95=$N$8,(I95-I96),IF(K96=$N$8,(I95-I96),(L95+L96)-(I95+I96))),"")</f>
        <v/>
      </c>
      <c r="O95" s="67">
        <f>IF(N95&lt;&gt;"",((N95*100%)/(I95+I96)),"")</f>
        <v/>
      </c>
      <c r="P95" s="69">
        <f>IF(K95&lt;&gt;"",N95/$C$17,"")</f>
        <v/>
      </c>
    </row>
    <row r="96" ht="15" customHeight="1">
      <c r="B96" s="42">
        <f>IF(E95&lt;&gt;"",B95+1,"")</f>
        <v/>
      </c>
      <c r="C96" s="182">
        <f>IF(K95&lt;&gt;"",C95+N95,"")</f>
        <v/>
      </c>
      <c r="D96" s="181" t="n"/>
      <c r="E96" s="44" t="n"/>
      <c r="F96" s="149" t="n"/>
      <c r="G96" s="149" t="n"/>
      <c r="H96" s="149" t="n"/>
      <c r="I96" s="184" t="n"/>
      <c r="J96" s="185" t="n"/>
      <c r="K96" s="47" t="n"/>
      <c r="L96" s="186">
        <f>IF(K96&lt;&gt;"",IF(K96=$N$8,0,IF(K96=$N$9,I96,IF(K96=$N$5,I96*J96,IF(K96=$N$6,I96,0)))),"")</f>
        <v/>
      </c>
      <c r="M96" s="187">
        <f>IF(K96&lt;&gt;"",L96-I96,"")</f>
        <v/>
      </c>
      <c r="N96" s="1" t="n"/>
      <c r="O96" s="1" t="n"/>
      <c r="P96" s="140" t="n"/>
    </row>
    <row r="97" ht="15" customHeight="1">
      <c r="B97" s="36">
        <f>IF(E96&lt;&gt;"",B96+1,"")</f>
        <v/>
      </c>
      <c r="C97" s="176">
        <f>IF(K96&lt;&gt;"",C96+N96,"")</f>
        <v/>
      </c>
      <c r="D97" s="71" t="n"/>
      <c r="E97" s="38" t="n"/>
      <c r="F97" s="177" t="n"/>
      <c r="G97" s="73" t="n"/>
      <c r="H97" s="149" t="n"/>
      <c r="I97" s="178" t="n"/>
      <c r="J97" s="179" t="n"/>
      <c r="K97" s="41" t="n"/>
      <c r="L97" s="156">
        <f>IF(K97&lt;&gt;"",IF(K97=$N$8,0,IF(K97=$N$9,I97,IF(K97=$N$5,I97*J97,IF(K97=$N$6,I97,0)))),"")</f>
        <v/>
      </c>
      <c r="M97" s="157">
        <f>IF(K97&lt;&gt;"",L97-I97,"")</f>
        <v/>
      </c>
      <c r="N97" s="180">
        <f>IF(K97&lt;&gt;"",IF(K97=$N$8,(I97-I98),IF(K98=$N$8,(I97-I98),(L97+L98)-(I97+I98))),"")</f>
        <v/>
      </c>
      <c r="O97" s="75">
        <f>IF(N97&lt;&gt;"",((N97*100%)/(I97+I98)),"")</f>
        <v/>
      </c>
      <c r="P97" s="76">
        <f>IF(K97&lt;&gt;"",N97/$C$17,"")</f>
        <v/>
      </c>
    </row>
    <row r="98" ht="15" customHeight="1">
      <c r="B98" s="36">
        <f>IF(E97&lt;&gt;"",B97+1,"")</f>
        <v/>
      </c>
      <c r="C98" s="176">
        <f>IF(K97&lt;&gt;"",C97+N97,"")</f>
        <v/>
      </c>
      <c r="D98" s="181" t="n"/>
      <c r="E98" s="38" t="n"/>
      <c r="F98" s="149" t="n"/>
      <c r="G98" s="149" t="n"/>
      <c r="H98" s="149" t="n"/>
      <c r="I98" s="178" t="n"/>
      <c r="J98" s="179" t="n"/>
      <c r="K98" s="41" t="n"/>
      <c r="L98" s="156">
        <f>IF(K98&lt;&gt;"",IF(K98=$N$8,0,IF(K98=$N$9,I98,IF(K98=$N$5,I98*J98,IF(K98=$N$6,I98,0)))),"")</f>
        <v/>
      </c>
      <c r="M98" s="157">
        <f>IF(K98&lt;&gt;"",L98-I98,"")</f>
        <v/>
      </c>
      <c r="N98" s="1" t="n"/>
      <c r="O98" s="1" t="n"/>
      <c r="P98" s="140" t="n"/>
    </row>
    <row r="99" ht="15" customHeight="1">
      <c r="B99" s="42">
        <f>IF(E98&lt;&gt;"",B98+1,"")</f>
        <v/>
      </c>
      <c r="C99" s="182">
        <f>IF(K98&lt;&gt;"",C98+N98,"")</f>
        <v/>
      </c>
      <c r="D99" s="59" t="n"/>
      <c r="E99" s="44" t="n"/>
      <c r="F99" s="183" t="n"/>
      <c r="G99" s="63" t="n"/>
      <c r="H99" s="149" t="n"/>
      <c r="I99" s="184" t="n"/>
      <c r="J99" s="185" t="n"/>
      <c r="K99" s="47" t="n"/>
      <c r="L99" s="186">
        <f>IF(K99&lt;&gt;"",IF(K99=$N$8,0,IF(K99=$N$9,I99,IF(K99=$N$5,I99*J99,IF(K99=$N$6,I99,0)))),"")</f>
        <v/>
      </c>
      <c r="M99" s="187">
        <f>IF(K99&lt;&gt;"",L99-I99,"")</f>
        <v/>
      </c>
      <c r="N99" s="188">
        <f>IF(K99&lt;&gt;"",IF(K99=$N$8,(I99-I100),IF(K100=$N$8,(I99-I100),(L99+L100)-(I99+I100))),"")</f>
        <v/>
      </c>
      <c r="O99" s="67">
        <f>IF(N99&lt;&gt;"",((N99*100%)/(I99+I100)),"")</f>
        <v/>
      </c>
      <c r="P99" s="69">
        <f>IF(K99&lt;&gt;"",N99/$C$17,"")</f>
        <v/>
      </c>
    </row>
    <row r="100" ht="15" customHeight="1">
      <c r="B100" s="42">
        <f>IF(E99&lt;&gt;"",B99+1,"")</f>
        <v/>
      </c>
      <c r="C100" s="182">
        <f>IF(K99&lt;&gt;"",C99+N99,"")</f>
        <v/>
      </c>
      <c r="D100" s="181" t="n"/>
      <c r="E100" s="44" t="n"/>
      <c r="F100" s="149" t="n"/>
      <c r="G100" s="149" t="n"/>
      <c r="H100" s="149" t="n"/>
      <c r="I100" s="184" t="n"/>
      <c r="J100" s="185" t="n"/>
      <c r="K100" s="47" t="n"/>
      <c r="L100" s="186">
        <f>IF(K100&lt;&gt;"",IF(K100=$N$8,0,IF(K100=$N$9,I100,IF(K100=$N$5,I100*J100,IF(K100=$N$6,I100,0)))),"")</f>
        <v/>
      </c>
      <c r="M100" s="187">
        <f>IF(K100&lt;&gt;"",L100-I100,"")</f>
        <v/>
      </c>
      <c r="N100" s="1" t="n"/>
      <c r="O100" s="1" t="n"/>
      <c r="P100" s="140" t="n"/>
    </row>
    <row r="101" ht="15" customHeight="1">
      <c r="B101" s="36">
        <f>IF(E100&lt;&gt;"",B100+1,"")</f>
        <v/>
      </c>
      <c r="C101" s="176">
        <f>IF(K100&lt;&gt;"",C100+N100,"")</f>
        <v/>
      </c>
      <c r="D101" s="71" t="n"/>
      <c r="E101" s="38" t="n"/>
      <c r="F101" s="177" t="n"/>
      <c r="G101" s="73" t="n"/>
      <c r="H101" s="149" t="n"/>
      <c r="I101" s="178" t="n"/>
      <c r="J101" s="179" t="n"/>
      <c r="K101" s="41" t="n"/>
      <c r="L101" s="156">
        <f>IF(K101&lt;&gt;"",IF(K101=$N$8,0,IF(K101=$N$9,I101,IF(K101=$N$5,I101*J101,IF(K101=$N$6,I101,0)))),"")</f>
        <v/>
      </c>
      <c r="M101" s="157">
        <f>IF(K101&lt;&gt;"",L101-I101,"")</f>
        <v/>
      </c>
      <c r="N101" s="180">
        <f>IF(K101&lt;&gt;"",IF(K101=$N$8,(I101-I102),IF(K102=$N$8,(I101-I102),(L101+L102)-(I101+I102))),"")</f>
        <v/>
      </c>
      <c r="O101" s="75">
        <f>IF(N101&lt;&gt;"",((N101*100%)/(I101+I102)),"")</f>
        <v/>
      </c>
      <c r="P101" s="76">
        <f>IF(K101&lt;&gt;"",N101/$C$17,"")</f>
        <v/>
      </c>
    </row>
    <row r="102" ht="15" customHeight="1">
      <c r="B102" s="36">
        <f>IF(E101&lt;&gt;"",B101+1,"")</f>
        <v/>
      </c>
      <c r="C102" s="176">
        <f>IF(K101&lt;&gt;"",C101+N101,"")</f>
        <v/>
      </c>
      <c r="D102" s="181" t="n"/>
      <c r="E102" s="38" t="n"/>
      <c r="F102" s="149" t="n"/>
      <c r="G102" s="149" t="n"/>
      <c r="H102" s="149" t="n"/>
      <c r="I102" s="178" t="n"/>
      <c r="J102" s="179" t="n"/>
      <c r="K102" s="41" t="n"/>
      <c r="L102" s="156">
        <f>IF(K102&lt;&gt;"",IF(K102=$N$8,0,IF(K102=$N$9,I102,IF(K102=$N$5,I102*J102,IF(K102=$N$6,I102,0)))),"")</f>
        <v/>
      </c>
      <c r="M102" s="157">
        <f>IF(K102&lt;&gt;"",L102-I102,"")</f>
        <v/>
      </c>
      <c r="N102" s="1" t="n"/>
      <c r="O102" s="1" t="n"/>
      <c r="P102" s="140" t="n"/>
    </row>
    <row r="103" ht="15" customHeight="1">
      <c r="B103" s="42">
        <f>IF(E102&lt;&gt;"",B102+1,"")</f>
        <v/>
      </c>
      <c r="C103" s="182">
        <f>IF(K102&lt;&gt;"",C102+N102,"")</f>
        <v/>
      </c>
      <c r="D103" s="59" t="n"/>
      <c r="E103" s="44" t="n"/>
      <c r="F103" s="183" t="n"/>
      <c r="G103" s="63" t="n"/>
      <c r="H103" s="149" t="n"/>
      <c r="I103" s="184" t="n"/>
      <c r="J103" s="185" t="n"/>
      <c r="K103" s="47" t="n"/>
      <c r="L103" s="186">
        <f>IF(K103&lt;&gt;"",IF(K103=$N$8,0,IF(K103=$N$9,I103,IF(K103=$N$5,I103*J103,IF(K103=$N$6,I103,0)))),"")</f>
        <v/>
      </c>
      <c r="M103" s="187">
        <f>IF(K103&lt;&gt;"",L103-I103,"")</f>
        <v/>
      </c>
      <c r="N103" s="188">
        <f>IF(K103&lt;&gt;"",IF(K103=$N$8,(I103-I104),IF(K104=$N$8,(I103-I104),(L103+L104)-(I103+I104))),"")</f>
        <v/>
      </c>
      <c r="O103" s="67">
        <f>IF(N103&lt;&gt;"",((N103*100%)/(I103+I104)),"")</f>
        <v/>
      </c>
      <c r="P103" s="69">
        <f>IF(K103&lt;&gt;"",N103/$C$17,"")</f>
        <v/>
      </c>
    </row>
    <row r="104" ht="15" customHeight="1">
      <c r="B104" s="42">
        <f>IF(E103&lt;&gt;"",B103+1,"")</f>
        <v/>
      </c>
      <c r="C104" s="182">
        <f>IF(K103&lt;&gt;"",C103+N103,"")</f>
        <v/>
      </c>
      <c r="D104" s="181" t="n"/>
      <c r="E104" s="44" t="n"/>
      <c r="F104" s="149" t="n"/>
      <c r="G104" s="149" t="n"/>
      <c r="H104" s="149" t="n"/>
      <c r="I104" s="184" t="n"/>
      <c r="J104" s="185" t="n"/>
      <c r="K104" s="47" t="n"/>
      <c r="L104" s="186">
        <f>IF(K104&lt;&gt;"",IF(K104=$N$8,0,IF(K104=$N$9,I104,IF(K104=$N$5,I104*J104,IF(K104=$N$6,I104,0)))),"")</f>
        <v/>
      </c>
      <c r="M104" s="187">
        <f>IF(K104&lt;&gt;"",L104-I104,"")</f>
        <v/>
      </c>
      <c r="N104" s="1" t="n"/>
      <c r="O104" s="1" t="n"/>
      <c r="P104" s="140" t="n"/>
    </row>
    <row r="105" ht="15" customHeight="1">
      <c r="B105" s="36">
        <f>IF(E104&lt;&gt;"",B104+1,"")</f>
        <v/>
      </c>
      <c r="C105" s="176">
        <f>IF(K104&lt;&gt;"",C104+N104,"")</f>
        <v/>
      </c>
      <c r="D105" s="71" t="n"/>
      <c r="E105" s="38" t="n"/>
      <c r="F105" s="177" t="n"/>
      <c r="G105" s="73" t="n"/>
      <c r="H105" s="149" t="n"/>
      <c r="I105" s="178" t="n"/>
      <c r="J105" s="179" t="n"/>
      <c r="K105" s="41" t="n"/>
      <c r="L105" s="156">
        <f>IF(K105&lt;&gt;"",IF(K105=$N$8,0,IF(K105=$N$9,I105,IF(K105=$N$5,I105*J105,IF(K105=$N$6,I105,0)))),"")</f>
        <v/>
      </c>
      <c r="M105" s="157">
        <f>IF(K105&lt;&gt;"",L105-I105,"")</f>
        <v/>
      </c>
      <c r="N105" s="180">
        <f>IF(K105&lt;&gt;"",IF(K105=$N$8,(I105-I106),IF(K106=$N$8,(I105-I106),(L105+L106)-(I105+I106))),"")</f>
        <v/>
      </c>
      <c r="O105" s="75">
        <f>IF(N105&lt;&gt;"",((N105*100%)/(I105+I106)),"")</f>
        <v/>
      </c>
      <c r="P105" s="76">
        <f>IF(K105&lt;&gt;"",N105/$C$17,"")</f>
        <v/>
      </c>
    </row>
    <row r="106" ht="15" customHeight="1">
      <c r="B106" s="36">
        <f>IF(E105&lt;&gt;"",B105+1,"")</f>
        <v/>
      </c>
      <c r="C106" s="176">
        <f>IF(K105&lt;&gt;"",C105+N105,"")</f>
        <v/>
      </c>
      <c r="D106" s="181" t="n"/>
      <c r="E106" s="38" t="n"/>
      <c r="F106" s="149" t="n"/>
      <c r="G106" s="149" t="n"/>
      <c r="H106" s="149" t="n"/>
      <c r="I106" s="178" t="n"/>
      <c r="J106" s="179" t="n"/>
      <c r="K106" s="41" t="n"/>
      <c r="L106" s="156">
        <f>IF(K106&lt;&gt;"",IF(K106=$N$8,0,IF(K106=$N$9,I106,IF(K106=$N$5,I106*J106,IF(K106=$N$6,I106,0)))),"")</f>
        <v/>
      </c>
      <c r="M106" s="157">
        <f>IF(K106&lt;&gt;"",L106-I106,"")</f>
        <v/>
      </c>
      <c r="N106" s="1" t="n"/>
      <c r="O106" s="1" t="n"/>
      <c r="P106" s="140" t="n"/>
    </row>
    <row r="107" ht="15" customHeight="1">
      <c r="B107" s="42">
        <f>IF(E106&lt;&gt;"",B106+1,"")</f>
        <v/>
      </c>
      <c r="C107" s="182">
        <f>IF(K106&lt;&gt;"",C106+N106,"")</f>
        <v/>
      </c>
      <c r="D107" s="59" t="n"/>
      <c r="E107" s="44" t="n"/>
      <c r="F107" s="183" t="n"/>
      <c r="G107" s="63" t="n"/>
      <c r="H107" s="149" t="n"/>
      <c r="I107" s="184" t="n"/>
      <c r="J107" s="185" t="n"/>
      <c r="K107" s="47" t="n"/>
      <c r="L107" s="186">
        <f>IF(K107&lt;&gt;"",IF(K107=$N$8,0,IF(K107=$N$9,I107,IF(K107=$N$5,I107*J107,IF(K107=$N$6,I107,0)))),"")</f>
        <v/>
      </c>
      <c r="M107" s="187">
        <f>IF(K107&lt;&gt;"",L107-I107,"")</f>
        <v/>
      </c>
      <c r="N107" s="188">
        <f>IF(K107&lt;&gt;"",IF(K107=$N$8,(I107-I108),IF(K108=$N$8,(I107-I108),(L107+L108)-(I107+I108))),"")</f>
        <v/>
      </c>
      <c r="O107" s="67">
        <f>IF(N107&lt;&gt;"",((N107*100%)/(I107+I108)),"")</f>
        <v/>
      </c>
      <c r="P107" s="69">
        <f>IF(K107&lt;&gt;"",N107/$C$17,"")</f>
        <v/>
      </c>
    </row>
    <row r="108" ht="15" customHeight="1">
      <c r="B108" s="42">
        <f>IF(E107&lt;&gt;"",B107+1,"")</f>
        <v/>
      </c>
      <c r="C108" s="182">
        <f>IF(K107&lt;&gt;"",C107+N107,"")</f>
        <v/>
      </c>
      <c r="D108" s="181" t="n"/>
      <c r="E108" s="44" t="n"/>
      <c r="F108" s="149" t="n"/>
      <c r="G108" s="149" t="n"/>
      <c r="H108" s="149" t="n"/>
      <c r="I108" s="184" t="n"/>
      <c r="J108" s="185" t="n"/>
      <c r="K108" s="47" t="n"/>
      <c r="L108" s="186">
        <f>IF(K108&lt;&gt;"",IF(K108=$N$8,0,IF(K108=$N$9,I108,IF(K108=$N$5,I108*J108,IF(K108=$N$6,I108,0)))),"")</f>
        <v/>
      </c>
      <c r="M108" s="187">
        <f>IF(K108&lt;&gt;"",L108-I108,"")</f>
        <v/>
      </c>
      <c r="N108" s="1" t="n"/>
      <c r="O108" s="1" t="n"/>
      <c r="P108" s="140" t="n"/>
    </row>
    <row r="109" ht="15" customHeight="1">
      <c r="B109" s="36">
        <f>IF(E108&lt;&gt;"",B108+1,"")</f>
        <v/>
      </c>
      <c r="C109" s="176">
        <f>IF(K108&lt;&gt;"",C108+N108,"")</f>
        <v/>
      </c>
      <c r="D109" s="71" t="n"/>
      <c r="E109" s="38" t="n"/>
      <c r="F109" s="177" t="n"/>
      <c r="G109" s="73" t="n"/>
      <c r="H109" s="149" t="n"/>
      <c r="I109" s="178" t="n"/>
      <c r="J109" s="179" t="n"/>
      <c r="K109" s="41" t="n"/>
      <c r="L109" s="156">
        <f>IF(K109&lt;&gt;"",IF(K109=$N$8,0,IF(K109=$N$9,I109,IF(K109=$N$5,I109*J109,IF(K109=$N$6,I109,0)))),"")</f>
        <v/>
      </c>
      <c r="M109" s="157">
        <f>IF(K109&lt;&gt;"",L109-I109,"")</f>
        <v/>
      </c>
      <c r="N109" s="180">
        <f>IF(K109&lt;&gt;"",IF(K109=$N$8,(I109-I110),IF(K110=$N$8,(I109-I110),(L109+L110)-(I109+I110))),"")</f>
        <v/>
      </c>
      <c r="O109" s="75">
        <f>IF(N109&lt;&gt;"",((N109*100%)/(I109+I110)),"")</f>
        <v/>
      </c>
      <c r="P109" s="76">
        <f>IF(K109&lt;&gt;"",N109/$C$17,"")</f>
        <v/>
      </c>
    </row>
    <row r="110" ht="15" customHeight="1">
      <c r="B110" s="36">
        <f>IF(E109&lt;&gt;"",B109+1,"")</f>
        <v/>
      </c>
      <c r="C110" s="176">
        <f>IF(K109&lt;&gt;"",C109+N109,"")</f>
        <v/>
      </c>
      <c r="D110" s="181" t="n"/>
      <c r="E110" s="38" t="n"/>
      <c r="F110" s="149" t="n"/>
      <c r="G110" s="149" t="n"/>
      <c r="H110" s="149" t="n"/>
      <c r="I110" s="178" t="n"/>
      <c r="J110" s="179" t="n"/>
      <c r="K110" s="41" t="n"/>
      <c r="L110" s="156">
        <f>IF(K110&lt;&gt;"",IF(K110=$N$8,0,IF(K110=$N$9,I110,IF(K110=$N$5,I110*J110,IF(K110=$N$6,I110,0)))),"")</f>
        <v/>
      </c>
      <c r="M110" s="157">
        <f>IF(K110&lt;&gt;"",L110-I110,"")</f>
        <v/>
      </c>
      <c r="N110" s="1" t="n"/>
      <c r="O110" s="1" t="n"/>
      <c r="P110" s="140" t="n"/>
    </row>
    <row r="111" ht="15" customHeight="1">
      <c r="B111" s="42">
        <f>IF(E110&lt;&gt;"",B110+1,"")</f>
        <v/>
      </c>
      <c r="C111" s="182">
        <f>IF(K110&lt;&gt;"",C110+N110,"")</f>
        <v/>
      </c>
      <c r="D111" s="59" t="n"/>
      <c r="E111" s="44" t="n"/>
      <c r="F111" s="183" t="n"/>
      <c r="G111" s="63" t="n"/>
      <c r="H111" s="149" t="n"/>
      <c r="I111" s="184" t="n"/>
      <c r="J111" s="185" t="n"/>
      <c r="K111" s="47" t="n"/>
      <c r="L111" s="186">
        <f>IF(K111&lt;&gt;"",IF(K111=$N$8,0,IF(K111=$N$9,I111,IF(K111=$N$5,I111*J111,IF(K111=$N$6,I111,0)))),"")</f>
        <v/>
      </c>
      <c r="M111" s="187">
        <f>IF(K111&lt;&gt;"",L111-I111,"")</f>
        <v/>
      </c>
      <c r="N111" s="188">
        <f>IF(K111&lt;&gt;"",IF(K111=$N$8,(I111-I112),IF(K112=$N$8,(I111-I112),(L111+L112)-(I111+I112))),"")</f>
        <v/>
      </c>
      <c r="O111" s="67">
        <f>IF(N111&lt;&gt;"",((N111*100%)/(I111+I112)),"")</f>
        <v/>
      </c>
      <c r="P111" s="69">
        <f>IF(K111&lt;&gt;"",N111/$C$17,"")</f>
        <v/>
      </c>
    </row>
    <row r="112" ht="15" customHeight="1">
      <c r="B112" s="42">
        <f>IF(E111&lt;&gt;"",B111+1,"")</f>
        <v/>
      </c>
      <c r="C112" s="182">
        <f>IF(K111&lt;&gt;"",C111+N111,"")</f>
        <v/>
      </c>
      <c r="D112" s="181" t="n"/>
      <c r="E112" s="44" t="n"/>
      <c r="F112" s="149" t="n"/>
      <c r="G112" s="149" t="n"/>
      <c r="H112" s="149" t="n"/>
      <c r="I112" s="184" t="n"/>
      <c r="J112" s="185" t="n"/>
      <c r="K112" s="47" t="n"/>
      <c r="L112" s="186">
        <f>IF(K112&lt;&gt;"",IF(K112=$N$8,0,IF(K112=$N$9,I112,IF(K112=$N$5,I112*J112,IF(K112=$N$6,I112,0)))),"")</f>
        <v/>
      </c>
      <c r="M112" s="187">
        <f>IF(K112&lt;&gt;"",L112-I112,"")</f>
        <v/>
      </c>
      <c r="N112" s="1" t="n"/>
      <c r="O112" s="1" t="n"/>
      <c r="P112" s="140" t="n"/>
    </row>
    <row r="113" ht="15" customHeight="1">
      <c r="B113" s="36">
        <f>IF(E112&lt;&gt;"",B112+1,"")</f>
        <v/>
      </c>
      <c r="C113" s="176">
        <f>IF(K112&lt;&gt;"",C112+N112,"")</f>
        <v/>
      </c>
      <c r="D113" s="71" t="n"/>
      <c r="E113" s="38" t="n"/>
      <c r="F113" s="177" t="n"/>
      <c r="G113" s="73" t="n"/>
      <c r="H113" s="149" t="n"/>
      <c r="I113" s="178" t="n"/>
      <c r="J113" s="179" t="n"/>
      <c r="K113" s="41" t="n"/>
      <c r="L113" s="156">
        <f>IF(K113&lt;&gt;"",IF(K113=$N$8,0,IF(K113=$N$9,I113,IF(K113=$N$5,I113*J113,IF(K113=$N$6,I113,0)))),"")</f>
        <v/>
      </c>
      <c r="M113" s="157">
        <f>IF(K113&lt;&gt;"",L113-I113,"")</f>
        <v/>
      </c>
      <c r="N113" s="180">
        <f>IF(K113&lt;&gt;"",IF(K113=$N$8,(I113-I114),IF(K114=$N$8,(I113-I114),(L113+L114)-(I113+I114))),"")</f>
        <v/>
      </c>
      <c r="O113" s="75">
        <f>IF(N113&lt;&gt;"",((N113*100%)/(I113+I114)),"")</f>
        <v/>
      </c>
      <c r="P113" s="76">
        <f>IF(K113&lt;&gt;"",N113/$C$17,"")</f>
        <v/>
      </c>
    </row>
    <row r="114" ht="15" customHeight="1">
      <c r="B114" s="36">
        <f>IF(E113&lt;&gt;"",B113+1,"")</f>
        <v/>
      </c>
      <c r="C114" s="176">
        <f>IF(K113&lt;&gt;"",C113+N113,"")</f>
        <v/>
      </c>
      <c r="D114" s="181" t="n"/>
      <c r="E114" s="38" t="n"/>
      <c r="F114" s="149" t="n"/>
      <c r="G114" s="149" t="n"/>
      <c r="H114" s="149" t="n"/>
      <c r="I114" s="178" t="n"/>
      <c r="J114" s="179" t="n"/>
      <c r="K114" s="41" t="n"/>
      <c r="L114" s="156">
        <f>IF(K114&lt;&gt;"",IF(K114=$N$8,0,IF(K114=$N$9,I114,IF(K114=$N$5,I114*J114,IF(K114=$N$6,I114,0)))),"")</f>
        <v/>
      </c>
      <c r="M114" s="157">
        <f>IF(K114&lt;&gt;"",L114-I114,"")</f>
        <v/>
      </c>
      <c r="N114" s="1" t="n"/>
      <c r="O114" s="1" t="n"/>
      <c r="P114" s="140" t="n"/>
    </row>
    <row r="115" ht="15" customHeight="1">
      <c r="B115" s="42">
        <f>IF(E114&lt;&gt;"",B114+1,"")</f>
        <v/>
      </c>
      <c r="C115" s="182">
        <f>IF(K114&lt;&gt;"",C114+N114,"")</f>
        <v/>
      </c>
      <c r="D115" s="59" t="n"/>
      <c r="E115" s="44" t="n"/>
      <c r="F115" s="183" t="n"/>
      <c r="G115" s="63" t="n"/>
      <c r="H115" s="149" t="n"/>
      <c r="I115" s="184" t="n"/>
      <c r="J115" s="185" t="n"/>
      <c r="K115" s="47" t="n"/>
      <c r="L115" s="186">
        <f>IF(K115&lt;&gt;"",IF(K115=$N$8,0,IF(K115=$N$9,I115,IF(K115=$N$5,I115*J115,IF(K115=$N$6,I115,0)))),"")</f>
        <v/>
      </c>
      <c r="M115" s="187">
        <f>IF(K115&lt;&gt;"",L115-I115,"")</f>
        <v/>
      </c>
      <c r="N115" s="188">
        <f>IF(K115&lt;&gt;"",IF(K115=$N$8,(I115-I116),IF(K116=$N$8,(I115-I116),(L115+L116)-(I115+I116))),"")</f>
        <v/>
      </c>
      <c r="O115" s="67">
        <f>IF(N115&lt;&gt;"",((N115*100%)/(I115+I116)),"")</f>
        <v/>
      </c>
      <c r="P115" s="69">
        <f>IF(K115&lt;&gt;"",N115/$C$17,"")</f>
        <v/>
      </c>
    </row>
    <row r="116" ht="15" customHeight="1">
      <c r="B116" s="42">
        <f>IF(E115&lt;&gt;"",B115+1,"")</f>
        <v/>
      </c>
      <c r="C116" s="182">
        <f>IF(K115&lt;&gt;"",C115+N115,"")</f>
        <v/>
      </c>
      <c r="D116" s="181" t="n"/>
      <c r="E116" s="44" t="n"/>
      <c r="F116" s="149" t="n"/>
      <c r="G116" s="149" t="n"/>
      <c r="H116" s="149" t="n"/>
      <c r="I116" s="184" t="n"/>
      <c r="J116" s="185" t="n"/>
      <c r="K116" s="47" t="n"/>
      <c r="L116" s="186">
        <f>IF(K116&lt;&gt;"",IF(K116=$N$8,0,IF(K116=$N$9,I116,IF(K116=$N$5,I116*J116,IF(K116=$N$6,I116,0)))),"")</f>
        <v/>
      </c>
      <c r="M116" s="187">
        <f>IF(K116&lt;&gt;"",L116-I116,"")</f>
        <v/>
      </c>
      <c r="N116" s="1" t="n"/>
      <c r="O116" s="1" t="n"/>
      <c r="P116" s="140" t="n"/>
    </row>
    <row r="117" ht="15" customHeight="1">
      <c r="B117" s="36">
        <f>IF(E116&lt;&gt;"",B116+1,"")</f>
        <v/>
      </c>
      <c r="C117" s="176">
        <f>IF(K116&lt;&gt;"",C116+N116,"")</f>
        <v/>
      </c>
      <c r="D117" s="71" t="n"/>
      <c r="E117" s="38" t="n"/>
      <c r="F117" s="177" t="n"/>
      <c r="G117" s="73" t="n"/>
      <c r="H117" s="149" t="n"/>
      <c r="I117" s="178" t="n"/>
      <c r="J117" s="179" t="n"/>
      <c r="K117" s="41" t="n"/>
      <c r="L117" s="156">
        <f>IF(K117&lt;&gt;"",IF(K117=$N$8,0,IF(K117=$N$9,I117,IF(K117=$N$5,I117*J117,IF(K117=$N$6,I117,0)))),"")</f>
        <v/>
      </c>
      <c r="M117" s="157">
        <f>IF(K117&lt;&gt;"",L117-I117,"")</f>
        <v/>
      </c>
      <c r="N117" s="180">
        <f>IF(K117&lt;&gt;"",IF(K117=$N$8,(I117-I118),IF(K118=$N$8,(I117-I118),(L117+L118)-(I117+I118))),"")</f>
        <v/>
      </c>
      <c r="O117" s="75">
        <f>IF(N117&lt;&gt;"",((N117*100%)/(I117+I118)),"")</f>
        <v/>
      </c>
      <c r="P117" s="76">
        <f>IF(K117&lt;&gt;"",N117/$C$17,"")</f>
        <v/>
      </c>
    </row>
    <row r="118" ht="15" customHeight="1">
      <c r="B118" s="36">
        <f>IF(E117&lt;&gt;"",B117+1,"")</f>
        <v/>
      </c>
      <c r="C118" s="176">
        <f>IF(K117&lt;&gt;"",C117+N117,"")</f>
        <v/>
      </c>
      <c r="D118" s="181" t="n"/>
      <c r="E118" s="38" t="n"/>
      <c r="F118" s="149" t="n"/>
      <c r="G118" s="149" t="n"/>
      <c r="H118" s="149" t="n"/>
      <c r="I118" s="178" t="n"/>
      <c r="J118" s="179" t="n"/>
      <c r="K118" s="41" t="n"/>
      <c r="L118" s="156">
        <f>IF(K118&lt;&gt;"",IF(K118=$N$8,0,IF(K118=$N$9,I118,IF(K118=$N$5,I118*J118,IF(K118=$N$6,I118,0)))),"")</f>
        <v/>
      </c>
      <c r="M118" s="157">
        <f>IF(K118&lt;&gt;"",L118-I118,"")</f>
        <v/>
      </c>
      <c r="N118" s="1" t="n"/>
      <c r="O118" s="1" t="n"/>
      <c r="P118" s="140" t="n"/>
    </row>
    <row r="119" ht="15" customHeight="1">
      <c r="B119" s="42">
        <f>IF(E118&lt;&gt;"",B118+1,"")</f>
        <v/>
      </c>
      <c r="C119" s="182">
        <f>IF(K118&lt;&gt;"",C118+N118,"")</f>
        <v/>
      </c>
      <c r="D119" s="59" t="n"/>
      <c r="E119" s="44" t="n"/>
      <c r="F119" s="183" t="n"/>
      <c r="G119" s="63" t="n"/>
      <c r="H119" s="149" t="n"/>
      <c r="I119" s="184" t="n"/>
      <c r="J119" s="185" t="n"/>
      <c r="K119" s="47" t="n"/>
      <c r="L119" s="186">
        <f>IF(K119&lt;&gt;"",IF(K119=$N$8,0,IF(K119=$N$9,I119,IF(K119=$N$5,I119*J119,IF(K119=$N$6,I119,0)))),"")</f>
        <v/>
      </c>
      <c r="M119" s="187">
        <f>IF(K119&lt;&gt;"",L119-I119,"")</f>
        <v/>
      </c>
      <c r="N119" s="188">
        <f>IF(K119&lt;&gt;"",IF(K119=$N$8,(I119-I120),IF(K120=$N$8,(I119-I120),(L119+L120)-(I119+I120))),"")</f>
        <v/>
      </c>
      <c r="O119" s="67">
        <f>IF(N119&lt;&gt;"",((N119*100%)/(I119+I120)),"")</f>
        <v/>
      </c>
      <c r="P119" s="69">
        <f>IF(K119&lt;&gt;"",N119/$C$17,"")</f>
        <v/>
      </c>
    </row>
    <row r="120" ht="15" customHeight="1">
      <c r="B120" s="42">
        <f>IF(E119&lt;&gt;"",B119+1,"")</f>
        <v/>
      </c>
      <c r="C120" s="182">
        <f>IF(K119&lt;&gt;"",C119+N119,"")</f>
        <v/>
      </c>
      <c r="D120" s="181" t="n"/>
      <c r="E120" s="44" t="n"/>
      <c r="F120" s="149" t="n"/>
      <c r="G120" s="149" t="n"/>
      <c r="H120" s="149" t="n"/>
      <c r="I120" s="184" t="n"/>
      <c r="J120" s="185" t="n"/>
      <c r="K120" s="47" t="n"/>
      <c r="L120" s="186">
        <f>IF(K120&lt;&gt;"",IF(K120=$N$8,0,IF(K120=$N$9,I120,IF(K120=$N$5,I120*J120,IF(K120=$N$6,I120,0)))),"")</f>
        <v/>
      </c>
      <c r="M120" s="187">
        <f>IF(K120&lt;&gt;"",L120-I120,"")</f>
        <v/>
      </c>
      <c r="N120" s="1" t="n"/>
      <c r="O120" s="1" t="n"/>
      <c r="P120" s="140" t="n"/>
    </row>
    <row r="121" ht="15" customHeight="1">
      <c r="B121" s="36">
        <f>IF(E120&lt;&gt;"",B120+1,"")</f>
        <v/>
      </c>
      <c r="C121" s="176">
        <f>IF(K120&lt;&gt;"",C120+N120,"")</f>
        <v/>
      </c>
      <c r="D121" s="71" t="n"/>
      <c r="E121" s="38" t="n"/>
      <c r="F121" s="177" t="n"/>
      <c r="G121" s="73" t="n"/>
      <c r="H121" s="149" t="n"/>
      <c r="I121" s="178" t="n"/>
      <c r="J121" s="179" t="n"/>
      <c r="K121" s="41" t="n"/>
      <c r="L121" s="156">
        <f>IF(K121&lt;&gt;"",IF(K121=$N$8,0,IF(K121=$N$9,I121,IF(K121=$N$5,I121*J121,IF(K121=$N$6,I121,0)))),"")</f>
        <v/>
      </c>
      <c r="M121" s="157">
        <f>IF(K121&lt;&gt;"",L121-I121,"")</f>
        <v/>
      </c>
      <c r="N121" s="180">
        <f>IF(K121&lt;&gt;"",IF(K121=$N$8,(I121-I122),IF(K122=$N$8,(I121-I122),(L121+L122)-(I121+I122))),"")</f>
        <v/>
      </c>
      <c r="O121" s="75">
        <f>IF(N121&lt;&gt;"",((N121*100%)/(I121+I122)),"")</f>
        <v/>
      </c>
      <c r="P121" s="76">
        <f>IF(K121&lt;&gt;"",N121/$C$17,"")</f>
        <v/>
      </c>
    </row>
    <row r="122" ht="15" customHeight="1">
      <c r="B122" s="36">
        <f>IF(E121&lt;&gt;"",B121+1,"")</f>
        <v/>
      </c>
      <c r="C122" s="176">
        <f>IF(K121&lt;&gt;"",C121+N121,"")</f>
        <v/>
      </c>
      <c r="D122" s="181" t="n"/>
      <c r="E122" s="38" t="n"/>
      <c r="F122" s="149" t="n"/>
      <c r="G122" s="149" t="n"/>
      <c r="H122" s="149" t="n"/>
      <c r="I122" s="178" t="n"/>
      <c r="J122" s="179" t="n"/>
      <c r="K122" s="41" t="n"/>
      <c r="L122" s="156">
        <f>IF(K122&lt;&gt;"",IF(K122=$N$8,0,IF(K122=$N$9,I122,IF(K122=$N$5,I122*J122,IF(K122=$N$6,I122,0)))),"")</f>
        <v/>
      </c>
      <c r="M122" s="157">
        <f>IF(K122&lt;&gt;"",L122-I122,"")</f>
        <v/>
      </c>
      <c r="N122" s="1" t="n"/>
      <c r="O122" s="1" t="n"/>
      <c r="P122" s="140" t="n"/>
    </row>
    <row r="123" ht="15" customHeight="1">
      <c r="B123" s="42">
        <f>IF(E122&lt;&gt;"",B122+1,"")</f>
        <v/>
      </c>
      <c r="C123" s="182">
        <f>IF(K122&lt;&gt;"",C122+N122,"")</f>
        <v/>
      </c>
      <c r="D123" s="59" t="n"/>
      <c r="E123" s="44" t="n"/>
      <c r="F123" s="183" t="n"/>
      <c r="G123" s="63" t="n"/>
      <c r="H123" s="149" t="n"/>
      <c r="I123" s="184" t="n"/>
      <c r="J123" s="185" t="n"/>
      <c r="K123" s="47" t="n"/>
      <c r="L123" s="186">
        <f>IF(K123&lt;&gt;"",IF(K123=$N$8,0,IF(K123=$N$9,I123,IF(K123=$N$5,I123*J123,IF(K123=$N$6,I123,0)))),"")</f>
        <v/>
      </c>
      <c r="M123" s="187">
        <f>IF(K123&lt;&gt;"",L123-I123,"")</f>
        <v/>
      </c>
      <c r="N123" s="188">
        <f>IF(K123&lt;&gt;"",IF(K123=$N$8,(I123-I124),IF(K124=$N$8,(I123-I124),(L123+L124)-(I123+I124))),"")</f>
        <v/>
      </c>
      <c r="O123" s="67">
        <f>IF(N123&lt;&gt;"",((N123*100%)/(I123+I124)),"")</f>
        <v/>
      </c>
      <c r="P123" s="69">
        <f>IF(K123&lt;&gt;"",N123/$C$17,"")</f>
        <v/>
      </c>
    </row>
    <row r="124" ht="15" customHeight="1">
      <c r="B124" s="42">
        <f>IF(E123&lt;&gt;"",B123+1,"")</f>
        <v/>
      </c>
      <c r="C124" s="182">
        <f>IF(K123&lt;&gt;"",C123+N123,"")</f>
        <v/>
      </c>
      <c r="D124" s="181" t="n"/>
      <c r="E124" s="44" t="n"/>
      <c r="F124" s="149" t="n"/>
      <c r="G124" s="149" t="n"/>
      <c r="H124" s="149" t="n"/>
      <c r="I124" s="184" t="n"/>
      <c r="J124" s="185" t="n"/>
      <c r="K124" s="47" t="n"/>
      <c r="L124" s="186">
        <f>IF(K124&lt;&gt;"",IF(K124=$N$8,0,IF(K124=$N$9,I124,IF(K124=$N$5,I124*J124,IF(K124=$N$6,I124,0)))),"")</f>
        <v/>
      </c>
      <c r="M124" s="187">
        <f>IF(K124&lt;&gt;"",L124-I124,"")</f>
        <v/>
      </c>
      <c r="N124" s="1" t="n"/>
      <c r="O124" s="1" t="n"/>
      <c r="P124" s="140" t="n"/>
    </row>
    <row r="125" ht="15" customHeight="1">
      <c r="B125" s="36">
        <f>IF(E124&lt;&gt;"",B124+1,"")</f>
        <v/>
      </c>
      <c r="C125" s="176">
        <f>IF(K124&lt;&gt;"",C124+N124,"")</f>
        <v/>
      </c>
      <c r="D125" s="71" t="n"/>
      <c r="E125" s="38" t="n"/>
      <c r="F125" s="177" t="n"/>
      <c r="G125" s="73" t="n"/>
      <c r="H125" s="149" t="n"/>
      <c r="I125" s="178" t="n"/>
      <c r="J125" s="179" t="n"/>
      <c r="K125" s="41" t="n"/>
      <c r="L125" s="156">
        <f>IF(K125&lt;&gt;"",IF(K125=$N$8,0,IF(K125=$N$9,I125,IF(K125=$N$5,I125*J125,IF(K125=$N$6,I125,0)))),"")</f>
        <v/>
      </c>
      <c r="M125" s="157">
        <f>IF(K125&lt;&gt;"",L125-I125,"")</f>
        <v/>
      </c>
      <c r="N125" s="180">
        <f>IF(K125&lt;&gt;"",IF(K125=$N$8,(I125-I126),IF(K126=$N$8,(I125-I126),(L125+L126)-(I125+I126))),"")</f>
        <v/>
      </c>
      <c r="O125" s="75">
        <f>IF(N125&lt;&gt;"",((N125*100%)/(I125+I126)),"")</f>
        <v/>
      </c>
      <c r="P125" s="76">
        <f>IF(K125&lt;&gt;"",N125/$C$17,"")</f>
        <v/>
      </c>
    </row>
    <row r="126" ht="15" customHeight="1">
      <c r="B126" s="36">
        <f>IF(E125&lt;&gt;"",B125+1,"")</f>
        <v/>
      </c>
      <c r="C126" s="176">
        <f>IF(K125&lt;&gt;"",C125+N125,"")</f>
        <v/>
      </c>
      <c r="D126" s="181" t="n"/>
      <c r="E126" s="38" t="n"/>
      <c r="F126" s="149" t="n"/>
      <c r="G126" s="149" t="n"/>
      <c r="H126" s="149" t="n"/>
      <c r="I126" s="178" t="n"/>
      <c r="J126" s="179" t="n"/>
      <c r="K126" s="41" t="n"/>
      <c r="L126" s="156">
        <f>IF(K126&lt;&gt;"",IF(K126=$N$8,0,IF(K126=$N$9,I126,IF(K126=$N$5,I126*J126,IF(K126=$N$6,I126,0)))),"")</f>
        <v/>
      </c>
      <c r="M126" s="157">
        <f>IF(K126&lt;&gt;"",L126-I126,"")</f>
        <v/>
      </c>
      <c r="N126" s="1" t="n"/>
      <c r="O126" s="1" t="n"/>
      <c r="P126" s="140" t="n"/>
    </row>
    <row r="127" ht="15" customHeight="1">
      <c r="B127" s="42">
        <f>IF(E126&lt;&gt;"",B126+1,"")</f>
        <v/>
      </c>
      <c r="C127" s="182">
        <f>IF(K126&lt;&gt;"",C126+N126,"")</f>
        <v/>
      </c>
      <c r="D127" s="59" t="n"/>
      <c r="E127" s="44" t="n"/>
      <c r="F127" s="183" t="n"/>
      <c r="G127" s="63" t="n"/>
      <c r="H127" s="149" t="n"/>
      <c r="I127" s="184" t="n"/>
      <c r="J127" s="185" t="n"/>
      <c r="K127" s="47" t="n"/>
      <c r="L127" s="186">
        <f>IF(K127&lt;&gt;"",IF(K127=$N$8,0,IF(K127=$N$9,I127,IF(K127=$N$5,I127*J127,IF(K127=$N$6,I127,0)))),"")</f>
        <v/>
      </c>
      <c r="M127" s="187">
        <f>IF(K127&lt;&gt;"",L127-I127,"")</f>
        <v/>
      </c>
      <c r="N127" s="188">
        <f>IF(K127&lt;&gt;"",IF(K127=$N$8,(I127-I128),IF(K128=$N$8,(I127-I128),(L127+L128)-(I127+I128))),"")</f>
        <v/>
      </c>
      <c r="O127" s="67">
        <f>IF(N127&lt;&gt;"",((N127*100%)/(I127+I128)),"")</f>
        <v/>
      </c>
      <c r="P127" s="69">
        <f>IF(K127&lt;&gt;"",N127/$C$17,"")</f>
        <v/>
      </c>
    </row>
    <row r="128" ht="15" customHeight="1">
      <c r="B128" s="42">
        <f>IF(E127&lt;&gt;"",B127+1,"")</f>
        <v/>
      </c>
      <c r="C128" s="182">
        <f>IF(K127&lt;&gt;"",C127+N127,"")</f>
        <v/>
      </c>
      <c r="D128" s="181" t="n"/>
      <c r="E128" s="44" t="n"/>
      <c r="F128" s="149" t="n"/>
      <c r="G128" s="149" t="n"/>
      <c r="H128" s="149" t="n"/>
      <c r="I128" s="184" t="n"/>
      <c r="J128" s="185" t="n"/>
      <c r="K128" s="47" t="n"/>
      <c r="L128" s="186">
        <f>IF(K128&lt;&gt;"",IF(K128=$N$8,0,IF(K128=$N$9,I128,IF(K128=$N$5,I128*J128,IF(K128=$N$6,I128,0)))),"")</f>
        <v/>
      </c>
      <c r="M128" s="187">
        <f>IF(K128&lt;&gt;"",L128-I128,"")</f>
        <v/>
      </c>
      <c r="N128" s="1" t="n"/>
      <c r="O128" s="1" t="n"/>
      <c r="P128" s="140" t="n"/>
    </row>
    <row r="129" ht="15" customHeight="1">
      <c r="B129" s="36">
        <f>IF(E128&lt;&gt;"",B128+1,"")</f>
        <v/>
      </c>
      <c r="C129" s="176">
        <f>IF(K128&lt;&gt;"",C128+N128,"")</f>
        <v/>
      </c>
      <c r="D129" s="71" t="n"/>
      <c r="E129" s="38" t="n"/>
      <c r="F129" s="177" t="n"/>
      <c r="G129" s="73" t="n"/>
      <c r="H129" s="149" t="n"/>
      <c r="I129" s="178" t="n"/>
      <c r="J129" s="179" t="n"/>
      <c r="K129" s="41" t="n"/>
      <c r="L129" s="156">
        <f>IF(K129&lt;&gt;"",IF(K129=$N$8,0,IF(K129=$N$9,I129,IF(K129=$N$5,I129*J129,IF(K129=$N$6,I129,0)))),"")</f>
        <v/>
      </c>
      <c r="M129" s="157">
        <f>IF(K129&lt;&gt;"",L129-I129,"")</f>
        <v/>
      </c>
      <c r="N129" s="180">
        <f>IF(K129&lt;&gt;"",IF(K129=$N$8,(I129-I130),IF(K130=$N$8,(I129-I130),(L129+L130)-(I129+I130))),"")</f>
        <v/>
      </c>
      <c r="O129" s="75">
        <f>IF(N129&lt;&gt;"",((N129*100%)/(I129+I130)),"")</f>
        <v/>
      </c>
      <c r="P129" s="76">
        <f>IF(K129&lt;&gt;"",N129/$C$17,"")</f>
        <v/>
      </c>
    </row>
    <row r="130" ht="15" customHeight="1">
      <c r="B130" s="36">
        <f>IF(E129&lt;&gt;"",B129+1,"")</f>
        <v/>
      </c>
      <c r="C130" s="176">
        <f>IF(K129&lt;&gt;"",C129+N129,"")</f>
        <v/>
      </c>
      <c r="D130" s="181" t="n"/>
      <c r="E130" s="38" t="n"/>
      <c r="F130" s="149" t="n"/>
      <c r="G130" s="149" t="n"/>
      <c r="H130" s="149" t="n"/>
      <c r="I130" s="178" t="n"/>
      <c r="J130" s="179" t="n"/>
      <c r="K130" s="41" t="n"/>
      <c r="L130" s="156">
        <f>IF(K130&lt;&gt;"",IF(K130=$N$8,0,IF(K130=$N$9,I130,IF(K130=$N$5,I130*J130,IF(K130=$N$6,I130,0)))),"")</f>
        <v/>
      </c>
      <c r="M130" s="157">
        <f>IF(K130&lt;&gt;"",L130-I130,"")</f>
        <v/>
      </c>
      <c r="N130" s="1" t="n"/>
      <c r="O130" s="1" t="n"/>
      <c r="P130" s="140" t="n"/>
    </row>
    <row r="131" ht="15" customHeight="1">
      <c r="B131" s="42">
        <f>IF(E130&lt;&gt;"",B130+1,"")</f>
        <v/>
      </c>
      <c r="C131" s="182">
        <f>IF(K130&lt;&gt;"",C130+N130,"")</f>
        <v/>
      </c>
      <c r="D131" s="59" t="n"/>
      <c r="E131" s="44" t="n"/>
      <c r="F131" s="183" t="n"/>
      <c r="G131" s="63" t="n"/>
      <c r="H131" s="149" t="n"/>
      <c r="I131" s="184" t="n"/>
      <c r="J131" s="185" t="n"/>
      <c r="K131" s="47" t="n"/>
      <c r="L131" s="186">
        <f>IF(K131&lt;&gt;"",IF(K131=$N$8,0,IF(K131=$N$9,I131,IF(K131=$N$5,I131*J131,IF(K131=$N$6,I131,0)))),"")</f>
        <v/>
      </c>
      <c r="M131" s="187">
        <f>IF(K131&lt;&gt;"",L131-I131,"")</f>
        <v/>
      </c>
      <c r="N131" s="188">
        <f>IF(K131&lt;&gt;"",IF(K131=$N$8,(I131-I132),IF(K132=$N$8,(I131-I132),(L131+L132)-(I131+I132))),"")</f>
        <v/>
      </c>
      <c r="O131" s="67">
        <f>IF(N131&lt;&gt;"",((N131*100%)/(I131+I132)),"")</f>
        <v/>
      </c>
      <c r="P131" s="69">
        <f>IF(K131&lt;&gt;"",N131/$C$17,"")</f>
        <v/>
      </c>
    </row>
    <row r="132" ht="15" customHeight="1">
      <c r="B132" s="42">
        <f>IF(E131&lt;&gt;"",B131+1,"")</f>
        <v/>
      </c>
      <c r="C132" s="182">
        <f>IF(K131&lt;&gt;"",C131+N131,"")</f>
        <v/>
      </c>
      <c r="D132" s="181" t="n"/>
      <c r="E132" s="44" t="n"/>
      <c r="F132" s="149" t="n"/>
      <c r="G132" s="149" t="n"/>
      <c r="H132" s="149" t="n"/>
      <c r="I132" s="184" t="n"/>
      <c r="J132" s="185" t="n"/>
      <c r="K132" s="47" t="n"/>
      <c r="L132" s="186">
        <f>IF(K132&lt;&gt;"",IF(K132=$N$8,0,IF(K132=$N$9,I132,IF(K132=$N$5,I132*J132,IF(K132=$N$6,I132,0)))),"")</f>
        <v/>
      </c>
      <c r="M132" s="187">
        <f>IF(K132&lt;&gt;"",L132-I132,"")</f>
        <v/>
      </c>
      <c r="N132" s="1" t="n"/>
      <c r="O132" s="1" t="n"/>
      <c r="P132" s="140" t="n"/>
    </row>
    <row r="133" ht="15" customHeight="1">
      <c r="B133" s="36">
        <f>IF(E132&lt;&gt;"",B132+1,"")</f>
        <v/>
      </c>
      <c r="C133" s="176">
        <f>IF(K132&lt;&gt;"",C132+N132,"")</f>
        <v/>
      </c>
      <c r="D133" s="71" t="n"/>
      <c r="E133" s="38" t="n"/>
      <c r="F133" s="177" t="n"/>
      <c r="G133" s="73" t="n"/>
      <c r="H133" s="149" t="n"/>
      <c r="I133" s="178" t="n"/>
      <c r="J133" s="179" t="n"/>
      <c r="K133" s="41" t="n"/>
      <c r="L133" s="156">
        <f>IF(K133&lt;&gt;"",IF(K133=$N$8,0,IF(K133=$N$9,I133,IF(K133=$N$5,I133*J133,IF(K133=$N$6,I133,0)))),"")</f>
        <v/>
      </c>
      <c r="M133" s="157">
        <f>IF(K133&lt;&gt;"",L133-I133,"")</f>
        <v/>
      </c>
      <c r="N133" s="180">
        <f>IF(K133&lt;&gt;"",IF(K133=$N$8,(I133-I134),IF(K134=$N$8,(I133-I134),(L133+L134)-(I133+I134))),"")</f>
        <v/>
      </c>
      <c r="O133" s="75">
        <f>IF(N133&lt;&gt;"",((N133*100%)/(I133+I134)),"")</f>
        <v/>
      </c>
      <c r="P133" s="76">
        <f>IF(K133&lt;&gt;"",N133/$C$17,"")</f>
        <v/>
      </c>
    </row>
    <row r="134" ht="15" customHeight="1">
      <c r="B134" s="36">
        <f>IF(E133&lt;&gt;"",B133+1,"")</f>
        <v/>
      </c>
      <c r="C134" s="176">
        <f>IF(K133&lt;&gt;"",C133+N133,"")</f>
        <v/>
      </c>
      <c r="D134" s="181" t="n"/>
      <c r="E134" s="38" t="n"/>
      <c r="F134" s="149" t="n"/>
      <c r="G134" s="149" t="n"/>
      <c r="H134" s="149" t="n"/>
      <c r="I134" s="178" t="n"/>
      <c r="J134" s="179" t="n"/>
      <c r="K134" s="41" t="n"/>
      <c r="L134" s="156">
        <f>IF(K134&lt;&gt;"",IF(K134=$N$8,0,IF(K134=$N$9,I134,IF(K134=$N$5,I134*J134,IF(K134=$N$6,I134,0)))),"")</f>
        <v/>
      </c>
      <c r="M134" s="157">
        <f>IF(K134&lt;&gt;"",L134-I134,"")</f>
        <v/>
      </c>
      <c r="N134" s="1" t="n"/>
      <c r="O134" s="1" t="n"/>
      <c r="P134" s="140" t="n"/>
    </row>
    <row r="135" ht="15" customHeight="1">
      <c r="B135" s="42">
        <f>IF(E134&lt;&gt;"",B134+1,"")</f>
        <v/>
      </c>
      <c r="C135" s="182">
        <f>IF(K134&lt;&gt;"",C134+N134,"")</f>
        <v/>
      </c>
      <c r="D135" s="59" t="n"/>
      <c r="E135" s="44" t="n"/>
      <c r="F135" s="183" t="n"/>
      <c r="G135" s="63" t="n"/>
      <c r="H135" s="149" t="n"/>
      <c r="I135" s="184" t="n"/>
      <c r="J135" s="185" t="n"/>
      <c r="K135" s="47" t="n"/>
      <c r="L135" s="186">
        <f>IF(K135&lt;&gt;"",IF(K135=$N$8,0,IF(K135=$N$9,I135,IF(K135=$N$5,I135*J135,IF(K135=$N$6,I135,0)))),"")</f>
        <v/>
      </c>
      <c r="M135" s="187">
        <f>IF(K135&lt;&gt;"",L135-I135,"")</f>
        <v/>
      </c>
      <c r="N135" s="188">
        <f>IF(K135&lt;&gt;"",IF(K135=$N$8,(I135-I136),IF(K136=$N$8,(I135-I136),(L135+L136)-(I135+I136))),"")</f>
        <v/>
      </c>
      <c r="O135" s="67">
        <f>IF(N135&lt;&gt;"",((N135*100%)/(I135+I136)),"")</f>
        <v/>
      </c>
      <c r="P135" s="69">
        <f>IF(K135&lt;&gt;"",N135/$C$17,"")</f>
        <v/>
      </c>
    </row>
    <row r="136" ht="15" customHeight="1">
      <c r="B136" s="42">
        <f>IF(E135&lt;&gt;"",B135+1,"")</f>
        <v/>
      </c>
      <c r="C136" s="182">
        <f>IF(K135&lt;&gt;"",C135+N135,"")</f>
        <v/>
      </c>
      <c r="D136" s="181" t="n"/>
      <c r="E136" s="44" t="n"/>
      <c r="F136" s="149" t="n"/>
      <c r="G136" s="149" t="n"/>
      <c r="H136" s="149" t="n"/>
      <c r="I136" s="184" t="n"/>
      <c r="J136" s="185" t="n"/>
      <c r="K136" s="47" t="n"/>
      <c r="L136" s="186">
        <f>IF(K136&lt;&gt;"",IF(K136=$N$8,0,IF(K136=$N$9,I136,IF(K136=$N$5,I136*J136,IF(K136=$N$6,I136,0)))),"")</f>
        <v/>
      </c>
      <c r="M136" s="187">
        <f>IF(K136&lt;&gt;"",L136-I136,"")</f>
        <v/>
      </c>
      <c r="N136" s="1" t="n"/>
      <c r="O136" s="1" t="n"/>
      <c r="P136" s="140" t="n"/>
    </row>
    <row r="137" ht="15" customHeight="1">
      <c r="B137" s="36">
        <f>IF(E136&lt;&gt;"",B136+1,"")</f>
        <v/>
      </c>
      <c r="C137" s="176">
        <f>IF(K136&lt;&gt;"",C136+N136,"")</f>
        <v/>
      </c>
      <c r="D137" s="71" t="n"/>
      <c r="E137" s="38" t="n"/>
      <c r="F137" s="177" t="n"/>
      <c r="G137" s="73" t="n"/>
      <c r="H137" s="149" t="n"/>
      <c r="I137" s="178" t="n"/>
      <c r="J137" s="179" t="n"/>
      <c r="K137" s="41" t="n"/>
      <c r="L137" s="156">
        <f>IF(K137&lt;&gt;"",IF(K137=$N$8,0,IF(K137=$N$9,I137,IF(K137=$N$5,I137*J137,IF(K137=$N$6,I137,0)))),"")</f>
        <v/>
      </c>
      <c r="M137" s="157">
        <f>IF(K137&lt;&gt;"",L137-I137,"")</f>
        <v/>
      </c>
      <c r="N137" s="180">
        <f>IF(K137&lt;&gt;"",IF(K137=$N$8,(I137-I138),IF(K138=$N$8,(I137-I138),(L137+L138)-(I137+I138))),"")</f>
        <v/>
      </c>
      <c r="O137" s="75">
        <f>IF(N137&lt;&gt;"",((N137*100%)/(I137+I138)),"")</f>
        <v/>
      </c>
      <c r="P137" s="76">
        <f>IF(K137&lt;&gt;"",N137/$C$17,"")</f>
        <v/>
      </c>
    </row>
    <row r="138" ht="15" customHeight="1">
      <c r="B138" s="36">
        <f>IF(E137&lt;&gt;"",B137+1,"")</f>
        <v/>
      </c>
      <c r="C138" s="176">
        <f>IF(K137&lt;&gt;"",C137+N137,"")</f>
        <v/>
      </c>
      <c r="D138" s="181" t="n"/>
      <c r="E138" s="38" t="n"/>
      <c r="F138" s="149" t="n"/>
      <c r="G138" s="149" t="n"/>
      <c r="H138" s="149" t="n"/>
      <c r="I138" s="178" t="n"/>
      <c r="J138" s="179" t="n"/>
      <c r="K138" s="41" t="n"/>
      <c r="L138" s="156">
        <f>IF(K138&lt;&gt;"",IF(K138=$N$8,0,IF(K138=$N$9,I138,IF(K138=$N$5,I138*J138,IF(K138=$N$6,I138,0)))),"")</f>
        <v/>
      </c>
      <c r="M138" s="157">
        <f>IF(K138&lt;&gt;"",L138-I138,"")</f>
        <v/>
      </c>
      <c r="N138" s="1" t="n"/>
      <c r="O138" s="1" t="n"/>
      <c r="P138" s="140" t="n"/>
    </row>
    <row r="139" ht="15" customHeight="1">
      <c r="B139" s="42">
        <f>IF(E138&lt;&gt;"",B138+1,"")</f>
        <v/>
      </c>
      <c r="C139" s="182">
        <f>IF(K138&lt;&gt;"",C138+N138,"")</f>
        <v/>
      </c>
      <c r="D139" s="59" t="n"/>
      <c r="E139" s="44" t="n"/>
      <c r="F139" s="183" t="n"/>
      <c r="G139" s="63" t="n"/>
      <c r="H139" s="149" t="n"/>
      <c r="I139" s="184" t="n"/>
      <c r="J139" s="185" t="n"/>
      <c r="K139" s="47" t="n"/>
      <c r="L139" s="186">
        <f>IF(K139&lt;&gt;"",IF(K139=$N$8,0,IF(K139=$N$9,I139,IF(K139=$N$5,I139*J139,IF(K139=$N$6,I139,0)))),"")</f>
        <v/>
      </c>
      <c r="M139" s="187">
        <f>IF(K139&lt;&gt;"",L139-I139,"")</f>
        <v/>
      </c>
      <c r="N139" s="188">
        <f>IF(K139&lt;&gt;"",IF(K139=$N$8,(I139-I140),IF(K140=$N$8,(I139-I140),(L139+L140)-(I139+I140))),"")</f>
        <v/>
      </c>
      <c r="O139" s="67">
        <f>IF(N139&lt;&gt;"",((N139*100%)/(I139+I140)),"")</f>
        <v/>
      </c>
      <c r="P139" s="69">
        <f>IF(K139&lt;&gt;"",N139/$C$17,"")</f>
        <v/>
      </c>
    </row>
    <row r="140" ht="15" customHeight="1">
      <c r="B140" s="42">
        <f>IF(E139&lt;&gt;"",B139+1,"")</f>
        <v/>
      </c>
      <c r="C140" s="182">
        <f>IF(K139&lt;&gt;"",C139+N139,"")</f>
        <v/>
      </c>
      <c r="D140" s="181" t="n"/>
      <c r="E140" s="44" t="n"/>
      <c r="F140" s="149" t="n"/>
      <c r="G140" s="149" t="n"/>
      <c r="H140" s="149" t="n"/>
      <c r="I140" s="184" t="n"/>
      <c r="J140" s="185" t="n"/>
      <c r="K140" s="47" t="n"/>
      <c r="L140" s="186">
        <f>IF(K140&lt;&gt;"",IF(K140=$N$8,0,IF(K140=$N$9,I140,IF(K140=$N$5,I140*J140,IF(K140=$N$6,I140,0)))),"")</f>
        <v/>
      </c>
      <c r="M140" s="187">
        <f>IF(K140&lt;&gt;"",L140-I140,"")</f>
        <v/>
      </c>
      <c r="N140" s="1" t="n"/>
      <c r="O140" s="1" t="n"/>
      <c r="P140" s="140" t="n"/>
    </row>
    <row r="141" ht="15" customHeight="1">
      <c r="B141" s="36">
        <f>IF(E140&lt;&gt;"",B140+1,"")</f>
        <v/>
      </c>
      <c r="C141" s="176">
        <f>IF(K140&lt;&gt;"",C140+N140,"")</f>
        <v/>
      </c>
      <c r="D141" s="71" t="n"/>
      <c r="E141" s="38" t="n"/>
      <c r="F141" s="177" t="n"/>
      <c r="G141" s="73" t="n"/>
      <c r="H141" s="149" t="n"/>
      <c r="I141" s="178" t="n"/>
      <c r="J141" s="179" t="n"/>
      <c r="K141" s="41" t="n"/>
      <c r="L141" s="156">
        <f>IF(K141&lt;&gt;"",IF(K141=$N$8,0,IF(K141=$N$9,I141,IF(K141=$N$5,I141*J141,IF(K141=$N$6,I141,0)))),"")</f>
        <v/>
      </c>
      <c r="M141" s="157">
        <f>IF(K141&lt;&gt;"",L141-I141,"")</f>
        <v/>
      </c>
      <c r="N141" s="180">
        <f>IF(K141&lt;&gt;"",IF(K141=$N$8,(I141-I142),IF(K142=$N$8,(I141-I142),(L141+L142)-(I141+I142))),"")</f>
        <v/>
      </c>
      <c r="O141" s="75">
        <f>IF(N141&lt;&gt;"",((N141*100%)/(I141+I142)),"")</f>
        <v/>
      </c>
      <c r="P141" s="76">
        <f>IF(K141&lt;&gt;"",N141/$C$17,"")</f>
        <v/>
      </c>
    </row>
    <row r="142" ht="15" customHeight="1">
      <c r="B142" s="36">
        <f>IF(E141&lt;&gt;"",B141+1,"")</f>
        <v/>
      </c>
      <c r="C142" s="176">
        <f>IF(K141&lt;&gt;"",C141+N141,"")</f>
        <v/>
      </c>
      <c r="D142" s="181" t="n"/>
      <c r="E142" s="38" t="n"/>
      <c r="F142" s="149" t="n"/>
      <c r="G142" s="149" t="n"/>
      <c r="H142" s="149" t="n"/>
      <c r="I142" s="178" t="n"/>
      <c r="J142" s="179" t="n"/>
      <c r="K142" s="41" t="n"/>
      <c r="L142" s="156">
        <f>IF(K142&lt;&gt;"",IF(K142=$N$8,0,IF(K142=$N$9,I142,IF(K142=$N$5,I142*J142,IF(K142=$N$6,I142,0)))),"")</f>
        <v/>
      </c>
      <c r="M142" s="157">
        <f>IF(K142&lt;&gt;"",L142-I142,"")</f>
        <v/>
      </c>
      <c r="N142" s="1" t="n"/>
      <c r="O142" s="1" t="n"/>
      <c r="P142" s="140" t="n"/>
    </row>
    <row r="143" ht="15" customHeight="1">
      <c r="B143" s="42">
        <f>IF(E142&lt;&gt;"",B142+1,"")</f>
        <v/>
      </c>
      <c r="C143" s="182">
        <f>IF(K142&lt;&gt;"",C142+N142,"")</f>
        <v/>
      </c>
      <c r="D143" s="59" t="n"/>
      <c r="E143" s="44" t="n"/>
      <c r="F143" s="183" t="n"/>
      <c r="G143" s="63" t="n"/>
      <c r="H143" s="149" t="n"/>
      <c r="I143" s="184" t="n"/>
      <c r="J143" s="185" t="n"/>
      <c r="K143" s="47" t="n"/>
      <c r="L143" s="186">
        <f>IF(K143&lt;&gt;"",IF(K143=$N$8,0,IF(K143=$N$9,I143,IF(K143=$N$5,I143*J143,IF(K143=$N$6,I143,0)))),"")</f>
        <v/>
      </c>
      <c r="M143" s="187">
        <f>IF(K143&lt;&gt;"",L143-I143,"")</f>
        <v/>
      </c>
      <c r="N143" s="188">
        <f>IF(K143&lt;&gt;"",IF(K143=$N$8,(I143-I144),IF(K144=$N$8,(I143-I144),(L143+L144)-(I143+I144))),"")</f>
        <v/>
      </c>
      <c r="O143" s="67">
        <f>IF(N143&lt;&gt;"",((N143*100%)/(I143+I144)),"")</f>
        <v/>
      </c>
      <c r="P143" s="69">
        <f>IF(K143&lt;&gt;"",N143/$C$17,"")</f>
        <v/>
      </c>
    </row>
    <row r="144" ht="15" customHeight="1">
      <c r="B144" s="42">
        <f>IF(E143&lt;&gt;"",B143+1,"")</f>
        <v/>
      </c>
      <c r="C144" s="182">
        <f>IF(K143&lt;&gt;"",C143+N143,"")</f>
        <v/>
      </c>
      <c r="D144" s="181" t="n"/>
      <c r="E144" s="44" t="n"/>
      <c r="F144" s="149" t="n"/>
      <c r="G144" s="149" t="n"/>
      <c r="H144" s="149" t="n"/>
      <c r="I144" s="184" t="n"/>
      <c r="J144" s="185" t="n"/>
      <c r="K144" s="47" t="n"/>
      <c r="L144" s="186">
        <f>IF(K144&lt;&gt;"",IF(K144=$N$8,0,IF(K144=$N$9,I144,IF(K144=$N$5,I144*J144,IF(K144=$N$6,I144,0)))),"")</f>
        <v/>
      </c>
      <c r="M144" s="187">
        <f>IF(K144&lt;&gt;"",L144-I144,"")</f>
        <v/>
      </c>
      <c r="N144" s="1" t="n"/>
      <c r="O144" s="1" t="n"/>
      <c r="P144" s="140" t="n"/>
    </row>
    <row r="145" ht="15" customHeight="1">
      <c r="B145" s="36">
        <f>IF(E144&lt;&gt;"",B144+1,"")</f>
        <v/>
      </c>
      <c r="C145" s="176">
        <f>IF(K144&lt;&gt;"",C144+N144,"")</f>
        <v/>
      </c>
      <c r="D145" s="71" t="n"/>
      <c r="E145" s="38" t="n"/>
      <c r="F145" s="177" t="n"/>
      <c r="G145" s="73" t="n"/>
      <c r="H145" s="149" t="n"/>
      <c r="I145" s="178" t="n"/>
      <c r="J145" s="179" t="n"/>
      <c r="K145" s="41" t="n"/>
      <c r="L145" s="156">
        <f>IF(K145&lt;&gt;"",IF(K145=$N$8,0,IF(K145=$N$9,I145,IF(K145=$N$5,I145*J145,IF(K145=$N$6,I145,0)))),"")</f>
        <v/>
      </c>
      <c r="M145" s="157">
        <f>IF(K145&lt;&gt;"",L145-I145,"")</f>
        <v/>
      </c>
      <c r="N145" s="180">
        <f>IF(K145&lt;&gt;"",IF(K145=$N$8,(I145-I146),IF(K146=$N$8,(I145-I146),(L145+L146)-(I145+I146))),"")</f>
        <v/>
      </c>
      <c r="O145" s="75">
        <f>IF(N145&lt;&gt;"",((N145*100%)/(I145+I146)),"")</f>
        <v/>
      </c>
      <c r="P145" s="76">
        <f>IF(K145&lt;&gt;"",N145/$C$17,"")</f>
        <v/>
      </c>
    </row>
    <row r="146" ht="15" customHeight="1">
      <c r="B146" s="36">
        <f>IF(E145&lt;&gt;"",B145+1,"")</f>
        <v/>
      </c>
      <c r="C146" s="176">
        <f>IF(K145&lt;&gt;"",C145+N145,"")</f>
        <v/>
      </c>
      <c r="D146" s="181" t="n"/>
      <c r="E146" s="38" t="n"/>
      <c r="F146" s="149" t="n"/>
      <c r="G146" s="149" t="n"/>
      <c r="H146" s="149" t="n"/>
      <c r="I146" s="178" t="n"/>
      <c r="J146" s="179" t="n"/>
      <c r="K146" s="41" t="n"/>
      <c r="L146" s="156">
        <f>IF(K146&lt;&gt;"",IF(K146=$N$8,0,IF(K146=$N$9,I146,IF(K146=$N$5,I146*J146,IF(K146=$N$6,I146,0)))),"")</f>
        <v/>
      </c>
      <c r="M146" s="157">
        <f>IF(K146&lt;&gt;"",L146-I146,"")</f>
        <v/>
      </c>
      <c r="N146" s="1" t="n"/>
      <c r="O146" s="1" t="n"/>
      <c r="P146" s="140" t="n"/>
    </row>
    <row r="147" ht="15" customHeight="1">
      <c r="B147" s="42">
        <f>IF(E146&lt;&gt;"",B146+1,"")</f>
        <v/>
      </c>
      <c r="C147" s="182">
        <f>IF(K146&lt;&gt;"",C146+N146,"")</f>
        <v/>
      </c>
      <c r="D147" s="59" t="n"/>
      <c r="E147" s="44" t="n"/>
      <c r="F147" s="183" t="n"/>
      <c r="G147" s="63" t="n"/>
      <c r="H147" s="149" t="n"/>
      <c r="I147" s="184" t="n"/>
      <c r="J147" s="185" t="n"/>
      <c r="K147" s="47" t="n"/>
      <c r="L147" s="186">
        <f>IF(K147&lt;&gt;"",IF(K147=$N$8,0,IF(K147=$N$9,I147,IF(K147=$N$5,I147*J147,IF(K147=$N$6,I147,0)))),"")</f>
        <v/>
      </c>
      <c r="M147" s="187">
        <f>IF(K147&lt;&gt;"",L147-I147,"")</f>
        <v/>
      </c>
      <c r="N147" s="188">
        <f>IF(K147&lt;&gt;"",IF(K147=$N$8,(I147-I148),IF(K148=$N$8,(I147-I148),(L147+L148)-(I147+I148))),"")</f>
        <v/>
      </c>
      <c r="O147" s="67">
        <f>IF(N147&lt;&gt;"",((N147*100%)/(I147+I148)),"")</f>
        <v/>
      </c>
      <c r="P147" s="69">
        <f>IF(K147&lt;&gt;"",N147/$C$17,"")</f>
        <v/>
      </c>
    </row>
    <row r="148" ht="15" customHeight="1">
      <c r="B148" s="42">
        <f>IF(E147&lt;&gt;"",B147+1,"")</f>
        <v/>
      </c>
      <c r="C148" s="182">
        <f>IF(K147&lt;&gt;"",C147+N147,"")</f>
        <v/>
      </c>
      <c r="D148" s="181" t="n"/>
      <c r="E148" s="44" t="n"/>
      <c r="F148" s="149" t="n"/>
      <c r="G148" s="149" t="n"/>
      <c r="H148" s="149" t="n"/>
      <c r="I148" s="184" t="n"/>
      <c r="J148" s="185" t="n"/>
      <c r="K148" s="47" t="n"/>
      <c r="L148" s="186">
        <f>IF(K148&lt;&gt;"",IF(K148=$N$8,0,IF(K148=$N$9,I148,IF(K148=$N$5,I148*J148,IF(K148=$N$6,I148,0)))),"")</f>
        <v/>
      </c>
      <c r="M148" s="187">
        <f>IF(K148&lt;&gt;"",L148-I148,"")</f>
        <v/>
      </c>
      <c r="N148" s="1" t="n"/>
      <c r="O148" s="1" t="n"/>
      <c r="P148" s="140" t="n"/>
    </row>
    <row r="149" ht="15" customHeight="1">
      <c r="B149" s="36">
        <f>IF(E148&lt;&gt;"",B148+1,"")</f>
        <v/>
      </c>
      <c r="C149" s="176">
        <f>IF(K148&lt;&gt;"",C148+N148,"")</f>
        <v/>
      </c>
      <c r="D149" s="71" t="n"/>
      <c r="E149" s="38" t="n"/>
      <c r="F149" s="177" t="n"/>
      <c r="G149" s="73" t="n"/>
      <c r="H149" s="149" t="n"/>
      <c r="I149" s="178" t="n"/>
      <c r="J149" s="179" t="n"/>
      <c r="K149" s="41" t="n"/>
      <c r="L149" s="156">
        <f>IF(K149&lt;&gt;"",IF(K149=$N$8,0,IF(K149=$N$9,I149,IF(K149=$N$5,I149*J149,IF(K149=$N$6,I149,0)))),"")</f>
        <v/>
      </c>
      <c r="M149" s="157">
        <f>IF(K149&lt;&gt;"",L149-I149,"")</f>
        <v/>
      </c>
      <c r="N149" s="180">
        <f>IF(K149&lt;&gt;"",IF(K149=$N$8,(I149-I150),IF(K150=$N$8,(I149-I150),(L149+L150)-(I149+I150))),"")</f>
        <v/>
      </c>
      <c r="O149" s="75">
        <f>IF(N149&lt;&gt;"",((N149*100%)/(I149+I150)),"")</f>
        <v/>
      </c>
      <c r="P149" s="76">
        <f>IF(K149&lt;&gt;"",N149/$C$17,"")</f>
        <v/>
      </c>
    </row>
    <row r="150" ht="15" customHeight="1">
      <c r="B150" s="36">
        <f>IF(E149&lt;&gt;"",B149+1,"")</f>
        <v/>
      </c>
      <c r="C150" s="176">
        <f>IF(K149&lt;&gt;"",C149+N149,"")</f>
        <v/>
      </c>
      <c r="D150" s="181" t="n"/>
      <c r="E150" s="38" t="n"/>
      <c r="F150" s="149" t="n"/>
      <c r="G150" s="149" t="n"/>
      <c r="H150" s="149" t="n"/>
      <c r="I150" s="178" t="n"/>
      <c r="J150" s="179" t="n"/>
      <c r="K150" s="41" t="n"/>
      <c r="L150" s="156">
        <f>IF(K150&lt;&gt;"",IF(K150=$N$8,0,IF(K150=$N$9,I150,IF(K150=$N$5,I150*J150,IF(K150=$N$6,I150,0)))),"")</f>
        <v/>
      </c>
      <c r="M150" s="157">
        <f>IF(K150&lt;&gt;"",L150-I150,"")</f>
        <v/>
      </c>
      <c r="N150" s="1" t="n"/>
      <c r="O150" s="1" t="n"/>
      <c r="P150" s="140" t="n"/>
    </row>
    <row r="151" ht="15" customHeight="1">
      <c r="B151" s="42">
        <f>IF(E150&lt;&gt;"",B150+1,"")</f>
        <v/>
      </c>
      <c r="C151" s="182">
        <f>IF(K150&lt;&gt;"",C150+N150,"")</f>
        <v/>
      </c>
      <c r="D151" s="59" t="n"/>
      <c r="E151" s="44" t="n"/>
      <c r="F151" s="183" t="n"/>
      <c r="G151" s="63" t="n"/>
      <c r="H151" s="149" t="n"/>
      <c r="I151" s="184" t="n"/>
      <c r="J151" s="185" t="n"/>
      <c r="K151" s="47" t="n"/>
      <c r="L151" s="186">
        <f>IF(K151&lt;&gt;"",IF(K151=$N$8,0,IF(K151=$N$9,I151,IF(K151=$N$5,I151*J151,IF(K151=$N$6,I151,0)))),"")</f>
        <v/>
      </c>
      <c r="M151" s="187">
        <f>IF(K151&lt;&gt;"",L151-I151,"")</f>
        <v/>
      </c>
      <c r="N151" s="188">
        <f>IF(K151&lt;&gt;"",IF(K151=$N$8,(I151-I152),IF(K152=$N$8,(I151-I152),(L151+L152)-(I151+I152))),"")</f>
        <v/>
      </c>
      <c r="O151" s="67">
        <f>IF(N151&lt;&gt;"",((N151*100%)/(I151+I152)),"")</f>
        <v/>
      </c>
      <c r="P151" s="69">
        <f>IF(K151&lt;&gt;"",N151/$C$17,"")</f>
        <v/>
      </c>
    </row>
    <row r="152" ht="15" customHeight="1">
      <c r="B152" s="42">
        <f>IF(E151&lt;&gt;"",B151+1,"")</f>
        <v/>
      </c>
      <c r="C152" s="182">
        <f>IF(K151&lt;&gt;"",C151+N151,"")</f>
        <v/>
      </c>
      <c r="D152" s="181" t="n"/>
      <c r="E152" s="44" t="n"/>
      <c r="F152" s="149" t="n"/>
      <c r="G152" s="149" t="n"/>
      <c r="H152" s="149" t="n"/>
      <c r="I152" s="184" t="n"/>
      <c r="J152" s="185" t="n"/>
      <c r="K152" s="47" t="n"/>
      <c r="L152" s="186">
        <f>IF(K152&lt;&gt;"",IF(K152=$N$8,0,IF(K152=$N$9,I152,IF(K152=$N$5,I152*J152,IF(K152=$N$6,I152,0)))),"")</f>
        <v/>
      </c>
      <c r="M152" s="187">
        <f>IF(K152&lt;&gt;"",L152-I152,"")</f>
        <v/>
      </c>
      <c r="N152" s="1" t="n"/>
      <c r="O152" s="1" t="n"/>
      <c r="P152" s="140" t="n"/>
    </row>
    <row r="153" ht="15" customHeight="1">
      <c r="B153" s="36">
        <f>IF(E152&lt;&gt;"",B152+1,"")</f>
        <v/>
      </c>
      <c r="C153" s="176">
        <f>IF(K152&lt;&gt;"",C152+N152,"")</f>
        <v/>
      </c>
      <c r="D153" s="71" t="n"/>
      <c r="E153" s="38" t="n"/>
      <c r="F153" s="177" t="n"/>
      <c r="G153" s="73" t="n"/>
      <c r="H153" s="149" t="n"/>
      <c r="I153" s="178" t="n"/>
      <c r="J153" s="179" t="n"/>
      <c r="K153" s="41" t="n"/>
      <c r="L153" s="156">
        <f>IF(K153&lt;&gt;"",IF(K153=$N$8,0,IF(K153=$N$9,I153,IF(K153=$N$5,I153*J153,IF(K153=$N$6,I153,0)))),"")</f>
        <v/>
      </c>
      <c r="M153" s="157">
        <f>IF(K153&lt;&gt;"",L153-I153,"")</f>
        <v/>
      </c>
      <c r="N153" s="180">
        <f>IF(K153&lt;&gt;"",IF(K153=$N$8,(I153-I154),IF(K154=$N$8,(I153-I154),(L153+L154)-(I153+I154))),"")</f>
        <v/>
      </c>
      <c r="O153" s="75">
        <f>IF(N153&lt;&gt;"",((N153*100%)/(I153+I154)),"")</f>
        <v/>
      </c>
      <c r="P153" s="76">
        <f>IF(K153&lt;&gt;"",N153/$C$17,"")</f>
        <v/>
      </c>
    </row>
    <row r="154" ht="15" customHeight="1">
      <c r="B154" s="36">
        <f>IF(E153&lt;&gt;"",B153+1,"")</f>
        <v/>
      </c>
      <c r="C154" s="176">
        <f>IF(K153&lt;&gt;"",C153+N153,"")</f>
        <v/>
      </c>
      <c r="D154" s="181" t="n"/>
      <c r="E154" s="38" t="n"/>
      <c r="F154" s="149" t="n"/>
      <c r="G154" s="149" t="n"/>
      <c r="H154" s="149" t="n"/>
      <c r="I154" s="178" t="n"/>
      <c r="J154" s="179" t="n"/>
      <c r="K154" s="41" t="n"/>
      <c r="L154" s="156">
        <f>IF(K154&lt;&gt;"",IF(K154=$N$8,0,IF(K154=$N$9,I154,IF(K154=$N$5,I154*J154,IF(K154=$N$6,I154,0)))),"")</f>
        <v/>
      </c>
      <c r="M154" s="157">
        <f>IF(K154&lt;&gt;"",L154-I154,"")</f>
        <v/>
      </c>
      <c r="N154" s="1" t="n"/>
      <c r="O154" s="1" t="n"/>
      <c r="P154" s="140" t="n"/>
    </row>
    <row r="155" ht="15" customHeight="1">
      <c r="B155" s="42">
        <f>IF(E154&lt;&gt;"",B154+1,"")</f>
        <v/>
      </c>
      <c r="C155" s="182">
        <f>IF(K154&lt;&gt;"",C154+N154,"")</f>
        <v/>
      </c>
      <c r="D155" s="59" t="n"/>
      <c r="E155" s="44" t="n"/>
      <c r="F155" s="183" t="n"/>
      <c r="G155" s="63" t="n"/>
      <c r="H155" s="149" t="n"/>
      <c r="I155" s="184" t="n"/>
      <c r="J155" s="185" t="n"/>
      <c r="K155" s="47" t="n"/>
      <c r="L155" s="186">
        <f>IF(K155&lt;&gt;"",IF(K155=$N$8,0,IF(K155=$N$9,I155,IF(K155=$N$5,I155*J155,IF(K155=$N$6,I155,0)))),"")</f>
        <v/>
      </c>
      <c r="M155" s="187">
        <f>IF(K155&lt;&gt;"",L155-I155,"")</f>
        <v/>
      </c>
      <c r="N155" s="188">
        <f>IF(K155&lt;&gt;"",IF(K155=$N$8,(I155-I156),IF(K156=$N$8,(I155-I156),(L155+L156)-(I155+I156))),"")</f>
        <v/>
      </c>
      <c r="O155" s="67">
        <f>IF(N155&lt;&gt;"",((N155*100%)/(I155+I156)),"")</f>
        <v/>
      </c>
      <c r="P155" s="69">
        <f>IF(K155&lt;&gt;"",N155/$C$17,"")</f>
        <v/>
      </c>
    </row>
    <row r="156" ht="15" customHeight="1">
      <c r="B156" s="42">
        <f>IF(E155&lt;&gt;"",B155+1,"")</f>
        <v/>
      </c>
      <c r="C156" s="182">
        <f>IF(K155&lt;&gt;"",C155+N155,"")</f>
        <v/>
      </c>
      <c r="D156" s="181" t="n"/>
      <c r="E156" s="44" t="n"/>
      <c r="F156" s="149" t="n"/>
      <c r="G156" s="149" t="n"/>
      <c r="H156" s="149" t="n"/>
      <c r="I156" s="184" t="n"/>
      <c r="J156" s="185" t="n"/>
      <c r="K156" s="47" t="n"/>
      <c r="L156" s="186">
        <f>IF(K156&lt;&gt;"",IF(K156=$N$8,0,IF(K156=$N$9,I156,IF(K156=$N$5,I156*J156,IF(K156=$N$6,I156,0)))),"")</f>
        <v/>
      </c>
      <c r="M156" s="187">
        <f>IF(K156&lt;&gt;"",L156-I156,"")</f>
        <v/>
      </c>
      <c r="N156" s="1" t="n"/>
      <c r="O156" s="1" t="n"/>
      <c r="P156" s="140" t="n"/>
    </row>
    <row r="157" ht="15" customHeight="1">
      <c r="B157" s="36">
        <f>IF(E156&lt;&gt;"",B156+1,"")</f>
        <v/>
      </c>
      <c r="C157" s="176">
        <f>IF(K156&lt;&gt;"",C156+N156,"")</f>
        <v/>
      </c>
      <c r="D157" s="71" t="n"/>
      <c r="E157" s="38" t="n"/>
      <c r="F157" s="177" t="n"/>
      <c r="G157" s="73" t="n"/>
      <c r="H157" s="149" t="n"/>
      <c r="I157" s="178" t="n"/>
      <c r="J157" s="179" t="n"/>
      <c r="K157" s="41" t="n"/>
      <c r="L157" s="156">
        <f>IF(K157&lt;&gt;"",IF(K157=$N$8,0,IF(K157=$N$9,I157,IF(K157=$N$5,I157*J157,IF(K157=$N$6,I157,0)))),"")</f>
        <v/>
      </c>
      <c r="M157" s="157">
        <f>IF(K157&lt;&gt;"",L157-I157,"")</f>
        <v/>
      </c>
      <c r="N157" s="180">
        <f>IF(K157&lt;&gt;"",IF(K157=$N$8,(I157-I158),IF(K158=$N$8,(I157-I158),(L157+L158)-(I157+I158))),"")</f>
        <v/>
      </c>
      <c r="O157" s="75">
        <f>IF(N157&lt;&gt;"",((N157*100%)/(I157+I158)),"")</f>
        <v/>
      </c>
      <c r="P157" s="76">
        <f>IF(K157&lt;&gt;"",N157/$C$17,"")</f>
        <v/>
      </c>
    </row>
    <row r="158" ht="15" customHeight="1">
      <c r="B158" s="36">
        <f>IF(E157&lt;&gt;"",B157+1,"")</f>
        <v/>
      </c>
      <c r="C158" s="176">
        <f>IF(K157&lt;&gt;"",C157+N157,"")</f>
        <v/>
      </c>
      <c r="D158" s="181" t="n"/>
      <c r="E158" s="38" t="n"/>
      <c r="F158" s="149" t="n"/>
      <c r="G158" s="149" t="n"/>
      <c r="H158" s="149" t="n"/>
      <c r="I158" s="178" t="n"/>
      <c r="J158" s="179" t="n"/>
      <c r="K158" s="41" t="n"/>
      <c r="L158" s="156">
        <f>IF(K158&lt;&gt;"",IF(K158=$N$8,0,IF(K158=$N$9,I158,IF(K158=$N$5,I158*J158,IF(K158=$N$6,I158,0)))),"")</f>
        <v/>
      </c>
      <c r="M158" s="157">
        <f>IF(K158&lt;&gt;"",L158-I158,"")</f>
        <v/>
      </c>
      <c r="N158" s="1" t="n"/>
      <c r="O158" s="1" t="n"/>
      <c r="P158" s="140" t="n"/>
    </row>
    <row r="159" ht="15" customHeight="1">
      <c r="B159" s="42">
        <f>IF(E158&lt;&gt;"",B158+1,"")</f>
        <v/>
      </c>
      <c r="C159" s="182">
        <f>IF(K158&lt;&gt;"",C158+N158,"")</f>
        <v/>
      </c>
      <c r="D159" s="59" t="n"/>
      <c r="E159" s="44" t="n"/>
      <c r="F159" s="183" t="n"/>
      <c r="G159" s="63" t="n"/>
      <c r="H159" s="149" t="n"/>
      <c r="I159" s="184" t="n"/>
      <c r="J159" s="185" t="n"/>
      <c r="K159" s="47" t="n"/>
      <c r="L159" s="186">
        <f>IF(K159&lt;&gt;"",IF(K159=$N$8,0,IF(K159=$N$9,I159,IF(K159=$N$5,I159*J159,IF(K159=$N$6,I159,0)))),"")</f>
        <v/>
      </c>
      <c r="M159" s="187">
        <f>IF(K159&lt;&gt;"",L159-I159,"")</f>
        <v/>
      </c>
      <c r="N159" s="188">
        <f>IF(K159&lt;&gt;"",IF(K159=$N$8,(I159-I160),IF(K160=$N$8,(I159-I160),(L159+L160)-(I159+I160))),"")</f>
        <v/>
      </c>
      <c r="O159" s="67">
        <f>IF(N159&lt;&gt;"",((N159*100%)/(I159+I160)),"")</f>
        <v/>
      </c>
      <c r="P159" s="69">
        <f>IF(K159&lt;&gt;"",N159/$C$17,"")</f>
        <v/>
      </c>
    </row>
    <row r="160" ht="15" customHeight="1">
      <c r="B160" s="42">
        <f>IF(E159&lt;&gt;"",B159+1,"")</f>
        <v/>
      </c>
      <c r="C160" s="182">
        <f>IF(K159&lt;&gt;"",C159+N159,"")</f>
        <v/>
      </c>
      <c r="D160" s="181" t="n"/>
      <c r="E160" s="44" t="n"/>
      <c r="F160" s="149" t="n"/>
      <c r="G160" s="149" t="n"/>
      <c r="H160" s="149" t="n"/>
      <c r="I160" s="184" t="n"/>
      <c r="J160" s="185" t="n"/>
      <c r="K160" s="47" t="n"/>
      <c r="L160" s="186">
        <f>IF(K160&lt;&gt;"",IF(K160=$N$8,0,IF(K160=$N$9,I160,IF(K160=$N$5,I160*J160,IF(K160=$N$6,I160,0)))),"")</f>
        <v/>
      </c>
      <c r="M160" s="187">
        <f>IF(K160&lt;&gt;"",L160-I160,"")</f>
        <v/>
      </c>
      <c r="N160" s="1" t="n"/>
      <c r="O160" s="1" t="n"/>
      <c r="P160" s="140" t="n"/>
    </row>
    <row r="161" ht="15" customHeight="1">
      <c r="B161" s="36">
        <f>IF(E160&lt;&gt;"",B160+1,"")</f>
        <v/>
      </c>
      <c r="C161" s="176">
        <f>IF(K160&lt;&gt;"",C160+N160,"")</f>
        <v/>
      </c>
      <c r="D161" s="71" t="n"/>
      <c r="E161" s="38" t="n"/>
      <c r="F161" s="177" t="n"/>
      <c r="G161" s="73" t="n"/>
      <c r="H161" s="149" t="n"/>
      <c r="I161" s="178" t="n"/>
      <c r="J161" s="179" t="n"/>
      <c r="K161" s="41" t="n"/>
      <c r="L161" s="156">
        <f>IF(K161&lt;&gt;"",IF(K161=$N$8,0,IF(K161=$N$9,I161,IF(K161=$N$5,I161*J161,IF(K161=$N$6,I161,0)))),"")</f>
        <v/>
      </c>
      <c r="M161" s="157">
        <f>IF(K161&lt;&gt;"",L161-I161,"")</f>
        <v/>
      </c>
      <c r="N161" s="180">
        <f>IF(K161&lt;&gt;"",IF(K161=$N$8,(I161-I162),IF(K162=$N$8,(I161-I162),(L161+L162)-(I161+I162))),"")</f>
        <v/>
      </c>
      <c r="O161" s="75">
        <f>IF(N161&lt;&gt;"",((N161*100%)/(I161+I162)),"")</f>
        <v/>
      </c>
      <c r="P161" s="76">
        <f>IF(K161&lt;&gt;"",N161/$C$17,"")</f>
        <v/>
      </c>
    </row>
    <row r="162" ht="15" customHeight="1">
      <c r="B162" s="36">
        <f>IF(E161&lt;&gt;"",B161+1,"")</f>
        <v/>
      </c>
      <c r="C162" s="176">
        <f>IF(K161&lt;&gt;"",C161+N161,"")</f>
        <v/>
      </c>
      <c r="D162" s="181" t="n"/>
      <c r="E162" s="38" t="n"/>
      <c r="F162" s="149" t="n"/>
      <c r="G162" s="149" t="n"/>
      <c r="H162" s="149" t="n"/>
      <c r="I162" s="178" t="n"/>
      <c r="J162" s="179" t="n"/>
      <c r="K162" s="41" t="n"/>
      <c r="L162" s="156">
        <f>IF(K162&lt;&gt;"",IF(K162=$N$8,0,IF(K162=$N$9,I162,IF(K162=$N$5,I162*J162,IF(K162=$N$6,I162,0)))),"")</f>
        <v/>
      </c>
      <c r="M162" s="157">
        <f>IF(K162&lt;&gt;"",L162-I162,"")</f>
        <v/>
      </c>
      <c r="N162" s="1" t="n"/>
      <c r="O162" s="1" t="n"/>
      <c r="P162" s="140" t="n"/>
    </row>
    <row r="163" ht="15" customHeight="1">
      <c r="B163" s="42">
        <f>IF(E162&lt;&gt;"",B162+1,"")</f>
        <v/>
      </c>
      <c r="C163" s="182">
        <f>IF(K162&lt;&gt;"",C162+N162,"")</f>
        <v/>
      </c>
      <c r="D163" s="59" t="n"/>
      <c r="E163" s="44" t="n"/>
      <c r="F163" s="183" t="n"/>
      <c r="G163" s="63" t="n"/>
      <c r="H163" s="149" t="n"/>
      <c r="I163" s="184" t="n"/>
      <c r="J163" s="185" t="n"/>
      <c r="K163" s="47" t="n"/>
      <c r="L163" s="186">
        <f>IF(K163&lt;&gt;"",IF(K163=$N$8,0,IF(K163=$N$9,I163,IF(K163=$N$5,I163*J163,IF(K163=$N$6,I163,0)))),"")</f>
        <v/>
      </c>
      <c r="M163" s="187">
        <f>IF(K163&lt;&gt;"",L163-I163,"")</f>
        <v/>
      </c>
      <c r="N163" s="188">
        <f>IF(K163&lt;&gt;"",IF(K163=$N$8,(I163-I164),IF(K164=$N$8,(I163-I164),(L163+L164)-(I163+I164))),"")</f>
        <v/>
      </c>
      <c r="O163" s="67">
        <f>IF(N163&lt;&gt;"",((N163*100%)/(I163+I164)),"")</f>
        <v/>
      </c>
      <c r="P163" s="69">
        <f>IF(K163&lt;&gt;"",N163/$C$17,"")</f>
        <v/>
      </c>
    </row>
    <row r="164" ht="15" customHeight="1">
      <c r="B164" s="42">
        <f>IF(E163&lt;&gt;"",B163+1,"")</f>
        <v/>
      </c>
      <c r="C164" s="182">
        <f>IF(K163&lt;&gt;"",C163+N163,"")</f>
        <v/>
      </c>
      <c r="D164" s="181" t="n"/>
      <c r="E164" s="44" t="n"/>
      <c r="F164" s="149" t="n"/>
      <c r="G164" s="149" t="n"/>
      <c r="H164" s="149" t="n"/>
      <c r="I164" s="184" t="n"/>
      <c r="J164" s="185" t="n"/>
      <c r="K164" s="47" t="n"/>
      <c r="L164" s="186">
        <f>IF(K164&lt;&gt;"",IF(K164=$N$8,0,IF(K164=$N$9,I164,IF(K164=$N$5,I164*J164,IF(K164=$N$6,I164,0)))),"")</f>
        <v/>
      </c>
      <c r="M164" s="187">
        <f>IF(K164&lt;&gt;"",L164-I164,"")</f>
        <v/>
      </c>
      <c r="N164" s="1" t="n"/>
      <c r="O164" s="1" t="n"/>
      <c r="P164" s="140" t="n"/>
    </row>
    <row r="165" ht="15" customHeight="1">
      <c r="B165" s="36">
        <f>IF(E164&lt;&gt;"",B164+1,"")</f>
        <v/>
      </c>
      <c r="C165" s="176">
        <f>IF(K164&lt;&gt;"",C164+N164,"")</f>
        <v/>
      </c>
      <c r="D165" s="71" t="n"/>
      <c r="E165" s="38" t="n"/>
      <c r="F165" s="177" t="n"/>
      <c r="G165" s="73" t="n"/>
      <c r="H165" s="149" t="n"/>
      <c r="I165" s="178" t="n"/>
      <c r="J165" s="179" t="n"/>
      <c r="K165" s="41" t="n"/>
      <c r="L165" s="156">
        <f>IF(K165&lt;&gt;"",IF(K165=$N$8,0,IF(K165=$N$9,I165,IF(K165=$N$5,I165*J165,IF(K165=$N$6,I165,0)))),"")</f>
        <v/>
      </c>
      <c r="M165" s="157">
        <f>IF(K165&lt;&gt;"",L165-I165,"")</f>
        <v/>
      </c>
      <c r="N165" s="180">
        <f>IF(K165&lt;&gt;"",IF(K165=$N$8,(I165-I166),IF(K166=$N$8,(I165-I166),(L165+L166)-(I165+I166))),"")</f>
        <v/>
      </c>
      <c r="O165" s="75">
        <f>IF(N165&lt;&gt;"",((N165*100%)/(I165+I166)),"")</f>
        <v/>
      </c>
      <c r="P165" s="76">
        <f>IF(K165&lt;&gt;"",N165/$C$17,"")</f>
        <v/>
      </c>
    </row>
    <row r="166" ht="15" customHeight="1">
      <c r="B166" s="36">
        <f>IF(E165&lt;&gt;"",B165+1,"")</f>
        <v/>
      </c>
      <c r="C166" s="176">
        <f>IF(K165&lt;&gt;"",C165+N165,"")</f>
        <v/>
      </c>
      <c r="D166" s="181" t="n"/>
      <c r="E166" s="38" t="n"/>
      <c r="F166" s="149" t="n"/>
      <c r="G166" s="149" t="n"/>
      <c r="H166" s="149" t="n"/>
      <c r="I166" s="178" t="n"/>
      <c r="J166" s="179" t="n"/>
      <c r="K166" s="41" t="n"/>
      <c r="L166" s="156">
        <f>IF(K166&lt;&gt;"",IF(K166=$N$8,0,IF(K166=$N$9,I166,IF(K166=$N$5,I166*J166,IF(K166=$N$6,I166,0)))),"")</f>
        <v/>
      </c>
      <c r="M166" s="157">
        <f>IF(K166&lt;&gt;"",L166-I166,"")</f>
        <v/>
      </c>
      <c r="N166" s="1" t="n"/>
      <c r="O166" s="1" t="n"/>
      <c r="P166" s="140" t="n"/>
    </row>
    <row r="167" ht="15" customHeight="1">
      <c r="B167" s="42">
        <f>IF(E166&lt;&gt;"",B166+1,"")</f>
        <v/>
      </c>
      <c r="C167" s="182">
        <f>IF(K166&lt;&gt;"",C166+N166,"")</f>
        <v/>
      </c>
      <c r="D167" s="59" t="n"/>
      <c r="E167" s="44" t="n"/>
      <c r="F167" s="183" t="n"/>
      <c r="G167" s="63" t="n"/>
      <c r="H167" s="149" t="n"/>
      <c r="I167" s="184" t="n"/>
      <c r="J167" s="185" t="n"/>
      <c r="K167" s="47" t="n"/>
      <c r="L167" s="186">
        <f>IF(K167&lt;&gt;"",IF(K167=$N$8,0,IF(K167=$N$9,I167,IF(K167=$N$5,I167*J167,IF(K167=$N$6,I167,0)))),"")</f>
        <v/>
      </c>
      <c r="M167" s="187">
        <f>IF(K167&lt;&gt;"",L167-I167,"")</f>
        <v/>
      </c>
      <c r="N167" s="188">
        <f>IF(K167&lt;&gt;"",IF(K167=$N$8,(I167-I168),IF(K168=$N$8,(I167-I168),(L167+L168)-(I167+I168))),"")</f>
        <v/>
      </c>
      <c r="O167" s="67">
        <f>IF(N167&lt;&gt;"",((N167*100%)/(I167+I168)),"")</f>
        <v/>
      </c>
      <c r="P167" s="69">
        <f>IF(K167&lt;&gt;"",N167/$C$17,"")</f>
        <v/>
      </c>
    </row>
    <row r="168" ht="15" customHeight="1">
      <c r="B168" s="42">
        <f>IF(E167&lt;&gt;"",B167+1,"")</f>
        <v/>
      </c>
      <c r="C168" s="182">
        <f>IF(K167&lt;&gt;"",C167+N167,"")</f>
        <v/>
      </c>
      <c r="D168" s="181" t="n"/>
      <c r="E168" s="44" t="n"/>
      <c r="F168" s="149" t="n"/>
      <c r="G168" s="149" t="n"/>
      <c r="H168" s="149" t="n"/>
      <c r="I168" s="184" t="n"/>
      <c r="J168" s="185" t="n"/>
      <c r="K168" s="47" t="n"/>
      <c r="L168" s="186">
        <f>IF(K168&lt;&gt;"",IF(K168=$N$8,0,IF(K168=$N$9,I168,IF(K168=$N$5,I168*J168,IF(K168=$N$6,I168,0)))),"")</f>
        <v/>
      </c>
      <c r="M168" s="187">
        <f>IF(K168&lt;&gt;"",L168-I168,"")</f>
        <v/>
      </c>
      <c r="N168" s="1" t="n"/>
      <c r="O168" s="1" t="n"/>
      <c r="P168" s="140" t="n"/>
    </row>
    <row r="169" ht="15" customHeight="1">
      <c r="B169" s="36">
        <f>IF(E168&lt;&gt;"",B168+1,"")</f>
        <v/>
      </c>
      <c r="C169" s="176">
        <f>IF(K168&lt;&gt;"",C168+N168,"")</f>
        <v/>
      </c>
      <c r="D169" s="71" t="n"/>
      <c r="E169" s="38" t="n"/>
      <c r="F169" s="177" t="n"/>
      <c r="G169" s="73" t="n"/>
      <c r="H169" s="149" t="n"/>
      <c r="I169" s="178" t="n"/>
      <c r="J169" s="179" t="n"/>
      <c r="K169" s="41" t="n"/>
      <c r="L169" s="156">
        <f>IF(K169&lt;&gt;"",IF(K169=$N$8,0,IF(K169=$N$9,I169,IF(K169=$N$5,I169*J169,IF(K169=$N$6,I169,0)))),"")</f>
        <v/>
      </c>
      <c r="M169" s="157">
        <f>IF(K169&lt;&gt;"",L169-I169,"")</f>
        <v/>
      </c>
      <c r="N169" s="180">
        <f>IF(K169&lt;&gt;"",IF(K169=$N$8,(I169-I170),IF(K170=$N$8,(I169-I170),(L169+L170)-(I169+I170))),"")</f>
        <v/>
      </c>
      <c r="O169" s="75">
        <f>IF(N169&lt;&gt;"",((N169*100%)/(I169+I170)),"")</f>
        <v/>
      </c>
      <c r="P169" s="76">
        <f>IF(K169&lt;&gt;"",N169/$C$17,"")</f>
        <v/>
      </c>
    </row>
    <row r="170" ht="15" customHeight="1">
      <c r="B170" s="36">
        <f>IF(E169&lt;&gt;"",B169+1,"")</f>
        <v/>
      </c>
      <c r="C170" s="176">
        <f>IF(K169&lt;&gt;"",C169+N169,"")</f>
        <v/>
      </c>
      <c r="D170" s="181" t="n"/>
      <c r="E170" s="38" t="n"/>
      <c r="F170" s="149" t="n"/>
      <c r="G170" s="149" t="n"/>
      <c r="H170" s="149" t="n"/>
      <c r="I170" s="178" t="n"/>
      <c r="J170" s="179" t="n"/>
      <c r="K170" s="41" t="n"/>
      <c r="L170" s="156">
        <f>IF(K170&lt;&gt;"",IF(K170=$N$8,0,IF(K170=$N$9,I170,IF(K170=$N$5,I170*J170,IF(K170=$N$6,I170,0)))),"")</f>
        <v/>
      </c>
      <c r="M170" s="157">
        <f>IF(K170&lt;&gt;"",L170-I170,"")</f>
        <v/>
      </c>
      <c r="N170" s="1" t="n"/>
      <c r="O170" s="1" t="n"/>
      <c r="P170" s="140" t="n"/>
    </row>
    <row r="171" ht="15" customHeight="1">
      <c r="B171" s="42">
        <f>IF(E170&lt;&gt;"",B170+1,"")</f>
        <v/>
      </c>
      <c r="C171" s="182">
        <f>IF(K170&lt;&gt;"",C170+N170,"")</f>
        <v/>
      </c>
      <c r="D171" s="59" t="n"/>
      <c r="E171" s="44" t="n"/>
      <c r="F171" s="183" t="n"/>
      <c r="G171" s="63" t="n"/>
      <c r="H171" s="149" t="n"/>
      <c r="I171" s="184" t="n"/>
      <c r="J171" s="185" t="n"/>
      <c r="K171" s="47" t="n"/>
      <c r="L171" s="186">
        <f>IF(K171&lt;&gt;"",IF(K171=$N$8,0,IF(K171=$N$9,I171,IF(K171=$N$5,I171*J171,IF(K171=$N$6,I171,0)))),"")</f>
        <v/>
      </c>
      <c r="M171" s="187">
        <f>IF(K171&lt;&gt;"",L171-I171,"")</f>
        <v/>
      </c>
      <c r="N171" s="188">
        <f>IF(K171&lt;&gt;"",IF(K171=$N$8,(I171-I172),IF(K172=$N$8,(I171-I172),(L171+L172)-(I171+I172))),"")</f>
        <v/>
      </c>
      <c r="O171" s="67">
        <f>IF(N171&lt;&gt;"",((N171*100%)/(I171+I172)),"")</f>
        <v/>
      </c>
      <c r="P171" s="69">
        <f>IF(K171&lt;&gt;"",N171/$C$17,"")</f>
        <v/>
      </c>
    </row>
    <row r="172" ht="15" customHeight="1">
      <c r="B172" s="42">
        <f>IF(E171&lt;&gt;"",B171+1,"")</f>
        <v/>
      </c>
      <c r="C172" s="182">
        <f>IF(K171&lt;&gt;"",C171+N171,"")</f>
        <v/>
      </c>
      <c r="D172" s="181" t="n"/>
      <c r="E172" s="44" t="n"/>
      <c r="F172" s="149" t="n"/>
      <c r="G172" s="149" t="n"/>
      <c r="H172" s="149" t="n"/>
      <c r="I172" s="184" t="n"/>
      <c r="J172" s="185" t="n"/>
      <c r="K172" s="47" t="n"/>
      <c r="L172" s="186">
        <f>IF(K172&lt;&gt;"",IF(K172=$N$8,0,IF(K172=$N$9,I172,IF(K172=$N$5,I172*J172,IF(K172=$N$6,I172,0)))),"")</f>
        <v/>
      </c>
      <c r="M172" s="187">
        <f>IF(K172&lt;&gt;"",L172-I172,"")</f>
        <v/>
      </c>
      <c r="N172" s="1" t="n"/>
      <c r="O172" s="1" t="n"/>
      <c r="P172" s="140" t="n"/>
    </row>
    <row r="173" ht="15" customHeight="1">
      <c r="B173" s="36">
        <f>IF(E172&lt;&gt;"",B172+1,"")</f>
        <v/>
      </c>
      <c r="C173" s="176">
        <f>IF(K172&lt;&gt;"",C172+N172,"")</f>
        <v/>
      </c>
      <c r="D173" s="71" t="n"/>
      <c r="E173" s="38" t="n"/>
      <c r="F173" s="177" t="n"/>
      <c r="G173" s="73" t="n"/>
      <c r="H173" s="149" t="n"/>
      <c r="I173" s="178" t="n"/>
      <c r="J173" s="179" t="n"/>
      <c r="K173" s="41" t="n"/>
      <c r="L173" s="156">
        <f>IF(K173&lt;&gt;"",IF(K173=$N$8,0,IF(K173=$N$9,I173,IF(K173=$N$5,I173*J173,IF(K173=$N$6,I173,0)))),"")</f>
        <v/>
      </c>
      <c r="M173" s="157">
        <f>IF(K173&lt;&gt;"",L173-I173,"")</f>
        <v/>
      </c>
      <c r="N173" s="180">
        <f>IF(K173&lt;&gt;"",IF(K173=$N$8,(I173-I174),IF(K174=$N$8,(I173-I174),(L173+L174)-(I173+I174))),"")</f>
        <v/>
      </c>
      <c r="O173" s="75">
        <f>IF(N173&lt;&gt;"",((N173*100%)/(I173+I174)),"")</f>
        <v/>
      </c>
      <c r="P173" s="76">
        <f>IF(K173&lt;&gt;"",N173/$C$17,"")</f>
        <v/>
      </c>
    </row>
    <row r="174" ht="15" customHeight="1">
      <c r="B174" s="36">
        <f>IF(E173&lt;&gt;"",B173+1,"")</f>
        <v/>
      </c>
      <c r="C174" s="176">
        <f>IF(K173&lt;&gt;"",C173+N173,"")</f>
        <v/>
      </c>
      <c r="D174" s="181" t="n"/>
      <c r="E174" s="38" t="n"/>
      <c r="F174" s="149" t="n"/>
      <c r="G174" s="149" t="n"/>
      <c r="H174" s="149" t="n"/>
      <c r="I174" s="178" t="n"/>
      <c r="J174" s="179" t="n"/>
      <c r="K174" s="41" t="n"/>
      <c r="L174" s="156">
        <f>IF(K174&lt;&gt;"",IF(K174=$N$8,0,IF(K174=$N$9,I174,IF(K174=$N$5,I174*J174,IF(K174=$N$6,I174,0)))),"")</f>
        <v/>
      </c>
      <c r="M174" s="157">
        <f>IF(K174&lt;&gt;"",L174-I174,"")</f>
        <v/>
      </c>
      <c r="N174" s="1" t="n"/>
      <c r="O174" s="1" t="n"/>
      <c r="P174" s="140" t="n"/>
    </row>
    <row r="175" ht="15" customHeight="1">
      <c r="B175" s="42">
        <f>IF(E174&lt;&gt;"",B174+1,"")</f>
        <v/>
      </c>
      <c r="C175" s="182">
        <f>IF(K174&lt;&gt;"",C174+N174,"")</f>
        <v/>
      </c>
      <c r="D175" s="59" t="n"/>
      <c r="E175" s="44" t="n"/>
      <c r="F175" s="183" t="n"/>
      <c r="G175" s="63" t="n"/>
      <c r="H175" s="149" t="n"/>
      <c r="I175" s="184" t="n"/>
      <c r="J175" s="185" t="n"/>
      <c r="K175" s="47" t="n"/>
      <c r="L175" s="186">
        <f>IF(K175&lt;&gt;"",IF(K175=$N$8,0,IF(K175=$N$9,I175,IF(K175=$N$5,I175*J175,IF(K175=$N$6,I175,0)))),"")</f>
        <v/>
      </c>
      <c r="M175" s="187">
        <f>IF(K175&lt;&gt;"",L175-I175,"")</f>
        <v/>
      </c>
      <c r="N175" s="188">
        <f>IF(K175&lt;&gt;"",IF(K175=$N$8,(I175-I176),IF(K176=$N$8,(I175-I176),(L175+L176)-(I175+I176))),"")</f>
        <v/>
      </c>
      <c r="O175" s="67">
        <f>IF(N175&lt;&gt;"",((N175*100%)/(I175+I176)),"")</f>
        <v/>
      </c>
      <c r="P175" s="69">
        <f>IF(K175&lt;&gt;"",N175/$C$17,"")</f>
        <v/>
      </c>
    </row>
    <row r="176" ht="15" customHeight="1">
      <c r="B176" s="42">
        <f>IF(E175&lt;&gt;"",B175+1,"")</f>
        <v/>
      </c>
      <c r="C176" s="182">
        <f>IF(K175&lt;&gt;"",C175+N175,"")</f>
        <v/>
      </c>
      <c r="D176" s="181" t="n"/>
      <c r="E176" s="44" t="n"/>
      <c r="F176" s="149" t="n"/>
      <c r="G176" s="149" t="n"/>
      <c r="H176" s="149" t="n"/>
      <c r="I176" s="184" t="n"/>
      <c r="J176" s="185" t="n"/>
      <c r="K176" s="47" t="n"/>
      <c r="L176" s="186">
        <f>IF(K176&lt;&gt;"",IF(K176=$N$8,0,IF(K176=$N$9,I176,IF(K176=$N$5,I176*J176,IF(K176=$N$6,I176,0)))),"")</f>
        <v/>
      </c>
      <c r="M176" s="187">
        <f>IF(K176&lt;&gt;"",L176-I176,"")</f>
        <v/>
      </c>
      <c r="N176" s="1" t="n"/>
      <c r="O176" s="1" t="n"/>
      <c r="P176" s="140" t="n"/>
    </row>
    <row r="177" ht="15" customHeight="1">
      <c r="B177" s="36">
        <f>IF(E176&lt;&gt;"",B176+1,"")</f>
        <v/>
      </c>
      <c r="C177" s="176">
        <f>IF(K176&lt;&gt;"",C176+N176,"")</f>
        <v/>
      </c>
      <c r="D177" s="71" t="n"/>
      <c r="E177" s="38" t="n"/>
      <c r="F177" s="177" t="n"/>
      <c r="G177" s="73" t="n"/>
      <c r="H177" s="149" t="n"/>
      <c r="I177" s="178" t="n"/>
      <c r="J177" s="179" t="n"/>
      <c r="K177" s="41" t="n"/>
      <c r="L177" s="156">
        <f>IF(K177&lt;&gt;"",IF(K177=$N$8,0,IF(K177=$N$9,I177,IF(K177=$N$5,I177*J177,IF(K177=$N$6,I177,0)))),"")</f>
        <v/>
      </c>
      <c r="M177" s="157">
        <f>IF(K177&lt;&gt;"",L177-I177,"")</f>
        <v/>
      </c>
      <c r="N177" s="180">
        <f>IF(K177&lt;&gt;"",IF(K177=$N$8,(I177-I178),IF(K178=$N$8,(I177-I178),(L177+L178)-(I177+I178))),"")</f>
        <v/>
      </c>
      <c r="O177" s="75">
        <f>IF(N177&lt;&gt;"",((N177*100%)/(I177+I178)),"")</f>
        <v/>
      </c>
      <c r="P177" s="76">
        <f>IF(K177&lt;&gt;"",N177/$C$17,"")</f>
        <v/>
      </c>
    </row>
    <row r="178" ht="15" customHeight="1">
      <c r="B178" s="36">
        <f>IF(E177&lt;&gt;"",B177+1,"")</f>
        <v/>
      </c>
      <c r="C178" s="176">
        <f>IF(K177&lt;&gt;"",C177+N177,"")</f>
        <v/>
      </c>
      <c r="D178" s="181" t="n"/>
      <c r="E178" s="38" t="n"/>
      <c r="F178" s="149" t="n"/>
      <c r="G178" s="149" t="n"/>
      <c r="H178" s="149" t="n"/>
      <c r="I178" s="178" t="n"/>
      <c r="J178" s="179" t="n"/>
      <c r="K178" s="41" t="n"/>
      <c r="L178" s="156">
        <f>IF(K178&lt;&gt;"",IF(K178=$N$8,0,IF(K178=$N$9,I178,IF(K178=$N$5,I178*J178,IF(K178=$N$6,I178,0)))),"")</f>
        <v/>
      </c>
      <c r="M178" s="157">
        <f>IF(K178&lt;&gt;"",L178-I178,"")</f>
        <v/>
      </c>
      <c r="N178" s="1" t="n"/>
      <c r="O178" s="1" t="n"/>
      <c r="P178" s="140" t="n"/>
    </row>
    <row r="179" ht="15" customHeight="1">
      <c r="B179" s="42">
        <f>IF(E178&lt;&gt;"",B178+1,"")</f>
        <v/>
      </c>
      <c r="C179" s="182">
        <f>IF(K178&lt;&gt;"",C178+N178,"")</f>
        <v/>
      </c>
      <c r="D179" s="59" t="n"/>
      <c r="E179" s="44" t="n"/>
      <c r="F179" s="183" t="n"/>
      <c r="G179" s="63" t="n"/>
      <c r="H179" s="149" t="n"/>
      <c r="I179" s="184" t="n"/>
      <c r="J179" s="185" t="n"/>
      <c r="K179" s="47" t="n"/>
      <c r="L179" s="186">
        <f>IF(K179&lt;&gt;"",IF(K179=$N$8,0,IF(K179=$N$9,I179,IF(K179=$N$5,I179*J179,IF(K179=$N$6,I179,0)))),"")</f>
        <v/>
      </c>
      <c r="M179" s="187">
        <f>IF(K179&lt;&gt;"",L179-I179,"")</f>
        <v/>
      </c>
      <c r="N179" s="188">
        <f>IF(K179&lt;&gt;"",IF(K179=$N$8,(I179-I180),IF(K180=$N$8,(I179-I180),(L179+L180)-(I179+I180))),"")</f>
        <v/>
      </c>
      <c r="O179" s="67">
        <f>IF(N179&lt;&gt;"",((N179*100%)/(I179+I180)),"")</f>
        <v/>
      </c>
      <c r="P179" s="69">
        <f>IF(K179&lt;&gt;"",N179/$C$17,"")</f>
        <v/>
      </c>
    </row>
    <row r="180" ht="15" customHeight="1">
      <c r="B180" s="42">
        <f>IF(E179&lt;&gt;"",B179+1,"")</f>
        <v/>
      </c>
      <c r="C180" s="182">
        <f>IF(K179&lt;&gt;"",C179+N179,"")</f>
        <v/>
      </c>
      <c r="D180" s="181" t="n"/>
      <c r="E180" s="44" t="n"/>
      <c r="F180" s="149" t="n"/>
      <c r="G180" s="149" t="n"/>
      <c r="H180" s="149" t="n"/>
      <c r="I180" s="184" t="n"/>
      <c r="J180" s="185" t="n"/>
      <c r="K180" s="47" t="n"/>
      <c r="L180" s="186">
        <f>IF(K180&lt;&gt;"",IF(K180=$N$8,0,IF(K180=$N$9,I180,IF(K180=$N$5,I180*J180,IF(K180=$N$6,I180,0)))),"")</f>
        <v/>
      </c>
      <c r="M180" s="187">
        <f>IF(K180&lt;&gt;"",L180-I180,"")</f>
        <v/>
      </c>
      <c r="N180" s="1" t="n"/>
      <c r="O180" s="1" t="n"/>
      <c r="P180" s="140" t="n"/>
    </row>
    <row r="181" ht="15" customHeight="1">
      <c r="B181" s="36">
        <f>IF(E180&lt;&gt;"",B180+1,"")</f>
        <v/>
      </c>
      <c r="C181" s="176">
        <f>IF(K180&lt;&gt;"",C180+N180,"")</f>
        <v/>
      </c>
      <c r="D181" s="71" t="n"/>
      <c r="E181" s="38" t="n"/>
      <c r="F181" s="177" t="n"/>
      <c r="G181" s="73" t="n"/>
      <c r="H181" s="149" t="n"/>
      <c r="I181" s="178" t="n"/>
      <c r="J181" s="179" t="n"/>
      <c r="K181" s="41" t="n"/>
      <c r="L181" s="156">
        <f>IF(K181&lt;&gt;"",IF(K181=$N$8,0,IF(K181=$N$9,I181,IF(K181=$N$5,I181*J181,IF(K181=$N$6,I181,0)))),"")</f>
        <v/>
      </c>
      <c r="M181" s="157">
        <f>IF(K181&lt;&gt;"",L181-I181,"")</f>
        <v/>
      </c>
      <c r="N181" s="180">
        <f>IF(K181&lt;&gt;"",IF(K181=$N$8,(I181-I182),IF(K182=$N$8,(I181-I182),(L181+L182)-(I181+I182))),"")</f>
        <v/>
      </c>
      <c r="O181" s="75">
        <f>IF(N181&lt;&gt;"",((N181*100%)/(I181+I182)),"")</f>
        <v/>
      </c>
      <c r="P181" s="76">
        <f>IF(K181&lt;&gt;"",N181/$C$17,"")</f>
        <v/>
      </c>
    </row>
    <row r="182" ht="15" customHeight="1">
      <c r="B182" s="36">
        <f>IF(E181&lt;&gt;"",B181+1,"")</f>
        <v/>
      </c>
      <c r="C182" s="176">
        <f>IF(K181&lt;&gt;"",C181+N181,"")</f>
        <v/>
      </c>
      <c r="D182" s="181" t="n"/>
      <c r="E182" s="38" t="n"/>
      <c r="F182" s="149" t="n"/>
      <c r="G182" s="149" t="n"/>
      <c r="H182" s="149" t="n"/>
      <c r="I182" s="178" t="n"/>
      <c r="J182" s="179" t="n"/>
      <c r="K182" s="41" t="n"/>
      <c r="L182" s="156">
        <f>IF(K182&lt;&gt;"",IF(K182=$N$8,0,IF(K182=$N$9,I182,IF(K182=$N$5,I182*J182,IF(K182=$N$6,I182,0)))),"")</f>
        <v/>
      </c>
      <c r="M182" s="157">
        <f>IF(K182&lt;&gt;"",L182-I182,"")</f>
        <v/>
      </c>
      <c r="N182" s="1" t="n"/>
      <c r="O182" s="1" t="n"/>
      <c r="P182" s="140" t="n"/>
    </row>
    <row r="183" ht="15" customHeight="1">
      <c r="B183" s="42">
        <f>IF(E182&lt;&gt;"",B182+1,"")</f>
        <v/>
      </c>
      <c r="C183" s="182">
        <f>IF(K182&lt;&gt;"",C182+N182,"")</f>
        <v/>
      </c>
      <c r="D183" s="59" t="n"/>
      <c r="E183" s="44" t="n"/>
      <c r="F183" s="183" t="n"/>
      <c r="G183" s="63" t="n"/>
      <c r="H183" s="149" t="n"/>
      <c r="I183" s="184" t="n"/>
      <c r="J183" s="185" t="n"/>
      <c r="K183" s="47" t="n"/>
      <c r="L183" s="186">
        <f>IF(K183&lt;&gt;"",IF(K183=$N$8,0,IF(K183=$N$9,I183,IF(K183=$N$5,I183*J183,IF(K183=$N$6,I183,0)))),"")</f>
        <v/>
      </c>
      <c r="M183" s="187">
        <f>IF(K183&lt;&gt;"",L183-I183,"")</f>
        <v/>
      </c>
      <c r="N183" s="188">
        <f>IF(K183&lt;&gt;"",IF(K183=$N$8,(I183-I184),IF(K184=$N$8,(I183-I184),(L183+L184)-(I183+I184))),"")</f>
        <v/>
      </c>
      <c r="O183" s="67">
        <f>IF(N183&lt;&gt;"",((N183*100%)/(I183+I184)),"")</f>
        <v/>
      </c>
      <c r="P183" s="69">
        <f>IF(K183&lt;&gt;"",N183/$C$17,"")</f>
        <v/>
      </c>
    </row>
    <row r="184" ht="15" customHeight="1">
      <c r="B184" s="42">
        <f>IF(E183&lt;&gt;"",B183+1,"")</f>
        <v/>
      </c>
      <c r="C184" s="182">
        <f>IF(K183&lt;&gt;"",C183+N183,"")</f>
        <v/>
      </c>
      <c r="D184" s="181" t="n"/>
      <c r="E184" s="44" t="n"/>
      <c r="F184" s="149" t="n"/>
      <c r="G184" s="149" t="n"/>
      <c r="H184" s="149" t="n"/>
      <c r="I184" s="184" t="n"/>
      <c r="J184" s="185" t="n"/>
      <c r="K184" s="47" t="n"/>
      <c r="L184" s="186">
        <f>IF(K184&lt;&gt;"",IF(K184=$N$8,0,IF(K184=$N$9,I184,IF(K184=$N$5,I184*J184,IF(K184=$N$6,I184,0)))),"")</f>
        <v/>
      </c>
      <c r="M184" s="187">
        <f>IF(K184&lt;&gt;"",L184-I184,"")</f>
        <v/>
      </c>
      <c r="N184" s="1" t="n"/>
      <c r="O184" s="1" t="n"/>
      <c r="P184" s="140" t="n"/>
    </row>
    <row r="185" ht="15" customHeight="1">
      <c r="B185" s="36">
        <f>IF(E184&lt;&gt;"",B184+1,"")</f>
        <v/>
      </c>
      <c r="C185" s="176">
        <f>IF(K184&lt;&gt;"",C184+N184,"")</f>
        <v/>
      </c>
      <c r="D185" s="71" t="n"/>
      <c r="E185" s="38" t="n"/>
      <c r="F185" s="177" t="n"/>
      <c r="G185" s="73" t="n"/>
      <c r="H185" s="149" t="n"/>
      <c r="I185" s="178" t="n"/>
      <c r="J185" s="179" t="n"/>
      <c r="K185" s="41" t="n"/>
      <c r="L185" s="156">
        <f>IF(K185&lt;&gt;"",IF(K185=$N$8,0,IF(K185=$N$9,I185,IF(K185=$N$5,I185*J185,IF(K185=$N$6,I185,0)))),"")</f>
        <v/>
      </c>
      <c r="M185" s="157">
        <f>IF(K185&lt;&gt;"",L185-I185,"")</f>
        <v/>
      </c>
      <c r="N185" s="180">
        <f>IF(K185&lt;&gt;"",IF(K185=$N$8,(I185-I186),IF(K186=$N$8,(I185-I186),(L185+L186)-(I185+I186))),"")</f>
        <v/>
      </c>
      <c r="O185" s="75">
        <f>IF(N185&lt;&gt;"",((N185*100%)/(I185+I186)),"")</f>
        <v/>
      </c>
      <c r="P185" s="76">
        <f>IF(K185&lt;&gt;"",N185/$C$17,"")</f>
        <v/>
      </c>
    </row>
    <row r="186" ht="15" customHeight="1">
      <c r="B186" s="36">
        <f>IF(E185&lt;&gt;"",B185+1,"")</f>
        <v/>
      </c>
      <c r="C186" s="176">
        <f>IF(K185&lt;&gt;"",C185+N185,"")</f>
        <v/>
      </c>
      <c r="D186" s="181" t="n"/>
      <c r="E186" s="38" t="n"/>
      <c r="F186" s="149" t="n"/>
      <c r="G186" s="149" t="n"/>
      <c r="H186" s="149" t="n"/>
      <c r="I186" s="178" t="n"/>
      <c r="J186" s="179" t="n"/>
      <c r="K186" s="41" t="n"/>
      <c r="L186" s="156">
        <f>IF(K186&lt;&gt;"",IF(K186=$N$8,0,IF(K186=$N$9,I186,IF(K186=$N$5,I186*J186,IF(K186=$N$6,I186,0)))),"")</f>
        <v/>
      </c>
      <c r="M186" s="157">
        <f>IF(K186&lt;&gt;"",L186-I186,"")</f>
        <v/>
      </c>
      <c r="N186" s="1" t="n"/>
      <c r="O186" s="1" t="n"/>
      <c r="P186" s="140" t="n"/>
    </row>
    <row r="187" ht="15" customHeight="1">
      <c r="B187" s="42">
        <f>IF(E186&lt;&gt;"",B186+1,"")</f>
        <v/>
      </c>
      <c r="C187" s="182">
        <f>IF(K186&lt;&gt;"",C186+N186,"")</f>
        <v/>
      </c>
      <c r="D187" s="59" t="n"/>
      <c r="E187" s="44" t="n"/>
      <c r="F187" s="183" t="n"/>
      <c r="G187" s="63" t="n"/>
      <c r="H187" s="149" t="n"/>
      <c r="I187" s="184" t="n"/>
      <c r="J187" s="185" t="n"/>
      <c r="K187" s="47" t="n"/>
      <c r="L187" s="186">
        <f>IF(K187&lt;&gt;"",IF(K187=$N$8,0,IF(K187=$N$9,I187,IF(K187=$N$5,I187*J187,IF(K187=$N$6,I187,0)))),"")</f>
        <v/>
      </c>
      <c r="M187" s="187">
        <f>IF(K187&lt;&gt;"",L187-I187,"")</f>
        <v/>
      </c>
      <c r="N187" s="188">
        <f>IF(K187&lt;&gt;"",IF(K187=$N$8,(I187-I188),IF(K188=$N$8,(I187-I188),(L187+L188)-(I187+I188))),"")</f>
        <v/>
      </c>
      <c r="O187" s="67">
        <f>IF(N187&lt;&gt;"",((N187*100%)/(I187+I188)),"")</f>
        <v/>
      </c>
      <c r="P187" s="69">
        <f>IF(K187&lt;&gt;"",N187/$C$17,"")</f>
        <v/>
      </c>
    </row>
    <row r="188" ht="15" customHeight="1">
      <c r="B188" s="42">
        <f>IF(E187&lt;&gt;"",B187+1,"")</f>
        <v/>
      </c>
      <c r="C188" s="182">
        <f>IF(K187&lt;&gt;"",C187+N187,"")</f>
        <v/>
      </c>
      <c r="D188" s="181" t="n"/>
      <c r="E188" s="44" t="n"/>
      <c r="F188" s="149" t="n"/>
      <c r="G188" s="149" t="n"/>
      <c r="H188" s="149" t="n"/>
      <c r="I188" s="184" t="n"/>
      <c r="J188" s="185" t="n"/>
      <c r="K188" s="47" t="n"/>
      <c r="L188" s="186">
        <f>IF(K188&lt;&gt;"",IF(K188=$N$8,0,IF(K188=$N$9,I188,IF(K188=$N$5,I188*J188,IF(K188=$N$6,I188,0)))),"")</f>
        <v/>
      </c>
      <c r="M188" s="187">
        <f>IF(K188&lt;&gt;"",L188-I188,"")</f>
        <v/>
      </c>
      <c r="N188" s="1" t="n"/>
      <c r="O188" s="1" t="n"/>
      <c r="P188" s="140" t="n"/>
    </row>
    <row r="189" ht="15" customHeight="1">
      <c r="B189" s="36">
        <f>IF(E188&lt;&gt;"",B188+1,"")</f>
        <v/>
      </c>
      <c r="C189" s="176">
        <f>IF(K188&lt;&gt;"",C188+N188,"")</f>
        <v/>
      </c>
      <c r="D189" s="71" t="n"/>
      <c r="E189" s="38" t="n"/>
      <c r="F189" s="177" t="n"/>
      <c r="G189" s="73" t="n"/>
      <c r="H189" s="149" t="n"/>
      <c r="I189" s="178" t="n"/>
      <c r="J189" s="179" t="n"/>
      <c r="K189" s="41" t="n"/>
      <c r="L189" s="156">
        <f>IF(K189&lt;&gt;"",IF(K189=$N$8,0,IF(K189=$N$9,I189,IF(K189=$N$5,I189*J189,IF(K189=$N$6,I189,0)))),"")</f>
        <v/>
      </c>
      <c r="M189" s="157">
        <f>IF(K189&lt;&gt;"",L189-I189,"")</f>
        <v/>
      </c>
      <c r="N189" s="180">
        <f>IF(K189&lt;&gt;"",IF(K189=$N$8,(I189-I190),IF(K190=$N$8,(I189-I190),(L189+L190)-(I189+I190))),"")</f>
        <v/>
      </c>
      <c r="O189" s="75">
        <f>IF(N189&lt;&gt;"",((N189*100%)/(I189+I190)),"")</f>
        <v/>
      </c>
      <c r="P189" s="76">
        <f>IF(K189&lt;&gt;"",N189/$C$17,"")</f>
        <v/>
      </c>
    </row>
    <row r="190" ht="15" customHeight="1">
      <c r="B190" s="36">
        <f>IF(E189&lt;&gt;"",B189+1,"")</f>
        <v/>
      </c>
      <c r="C190" s="176">
        <f>IF(K189&lt;&gt;"",C189+N189,"")</f>
        <v/>
      </c>
      <c r="D190" s="181" t="n"/>
      <c r="E190" s="38" t="n"/>
      <c r="F190" s="149" t="n"/>
      <c r="G190" s="149" t="n"/>
      <c r="H190" s="149" t="n"/>
      <c r="I190" s="178" t="n"/>
      <c r="J190" s="179" t="n"/>
      <c r="K190" s="41" t="n"/>
      <c r="L190" s="156">
        <f>IF(K190&lt;&gt;"",IF(K190=$N$8,0,IF(K190=$N$9,I190,IF(K190=$N$5,I190*J190,IF(K190=$N$6,I190,0)))),"")</f>
        <v/>
      </c>
      <c r="M190" s="157">
        <f>IF(K190&lt;&gt;"",L190-I190,"")</f>
        <v/>
      </c>
      <c r="N190" s="1" t="n"/>
      <c r="O190" s="1" t="n"/>
      <c r="P190" s="140" t="n"/>
    </row>
    <row r="191" ht="15" customHeight="1">
      <c r="B191" s="42">
        <f>IF(E190&lt;&gt;"",B190+1,"")</f>
        <v/>
      </c>
      <c r="C191" s="182">
        <f>IF(K190&lt;&gt;"",C190+N190,"")</f>
        <v/>
      </c>
      <c r="D191" s="59" t="n"/>
      <c r="E191" s="44" t="n"/>
      <c r="F191" s="183" t="n"/>
      <c r="G191" s="63" t="n"/>
      <c r="H191" s="149" t="n"/>
      <c r="I191" s="184" t="n"/>
      <c r="J191" s="185" t="n"/>
      <c r="K191" s="47" t="n"/>
      <c r="L191" s="186">
        <f>IF(K191&lt;&gt;"",IF(K191=$N$8,0,IF(K191=$N$9,I191,IF(K191=$N$5,I191*J191,IF(K191=$N$6,I191,0)))),"")</f>
        <v/>
      </c>
      <c r="M191" s="187">
        <f>IF(K191&lt;&gt;"",L191-I191,"")</f>
        <v/>
      </c>
      <c r="N191" s="188">
        <f>IF(K191&lt;&gt;"",IF(K191=$N$8,(I191-I192),IF(K192=$N$8,(I191-I192),(L191+L192)-(I191+I192))),"")</f>
        <v/>
      </c>
      <c r="O191" s="67">
        <f>IF(N191&lt;&gt;"",((N191*100%)/(I191+I192)),"")</f>
        <v/>
      </c>
      <c r="P191" s="69">
        <f>IF(K191&lt;&gt;"",N191/$C$17,"")</f>
        <v/>
      </c>
    </row>
    <row r="192" ht="15" customHeight="1">
      <c r="B192" s="42">
        <f>IF(E191&lt;&gt;"",B191+1,"")</f>
        <v/>
      </c>
      <c r="C192" s="182">
        <f>IF(K191&lt;&gt;"",C191+N191,"")</f>
        <v/>
      </c>
      <c r="D192" s="181" t="n"/>
      <c r="E192" s="44" t="n"/>
      <c r="F192" s="149" t="n"/>
      <c r="G192" s="149" t="n"/>
      <c r="H192" s="149" t="n"/>
      <c r="I192" s="184" t="n"/>
      <c r="J192" s="185" t="n"/>
      <c r="K192" s="47" t="n"/>
      <c r="L192" s="186">
        <f>IF(K192&lt;&gt;"",IF(K192=$N$8,0,IF(K192=$N$9,I192,IF(K192=$N$5,I192*J192,IF(K192=$N$6,I192,0)))),"")</f>
        <v/>
      </c>
      <c r="M192" s="187">
        <f>IF(K192&lt;&gt;"",L192-I192,"")</f>
        <v/>
      </c>
      <c r="N192" s="1" t="n"/>
      <c r="O192" s="1" t="n"/>
      <c r="P192" s="140" t="n"/>
    </row>
    <row r="193" ht="15" customHeight="1">
      <c r="B193" s="36">
        <f>IF(E192&lt;&gt;"",B192+1,"")</f>
        <v/>
      </c>
      <c r="C193" s="176">
        <f>IF(K192&lt;&gt;"",C192+N192,"")</f>
        <v/>
      </c>
      <c r="D193" s="71" t="n"/>
      <c r="E193" s="38" t="n"/>
      <c r="F193" s="177" t="n"/>
      <c r="G193" s="73" t="n"/>
      <c r="H193" s="149" t="n"/>
      <c r="I193" s="178" t="n"/>
      <c r="J193" s="179" t="n"/>
      <c r="K193" s="41" t="n"/>
      <c r="L193" s="156">
        <f>IF(K193&lt;&gt;"",IF(K193=$N$8,0,IF(K193=$N$9,I193,IF(K193=$N$5,I193*J193,IF(K193=$N$6,I193,0)))),"")</f>
        <v/>
      </c>
      <c r="M193" s="157">
        <f>IF(K193&lt;&gt;"",L193-I193,"")</f>
        <v/>
      </c>
      <c r="N193" s="180">
        <f>IF(K193&lt;&gt;"",IF(K193=$N$8,(I193-I194),IF(K194=$N$8,(I193-I194),(L193+L194)-(I193+I194))),"")</f>
        <v/>
      </c>
      <c r="O193" s="75">
        <f>IF(N193&lt;&gt;"",((N193*100%)/(I193+I194)),"")</f>
        <v/>
      </c>
      <c r="P193" s="76">
        <f>IF(K193&lt;&gt;"",N193/$C$17,"")</f>
        <v/>
      </c>
    </row>
    <row r="194" ht="15" customHeight="1">
      <c r="B194" s="36">
        <f>IF(E193&lt;&gt;"",B193+1,"")</f>
        <v/>
      </c>
      <c r="C194" s="176">
        <f>IF(K193&lt;&gt;"",C193+N193,"")</f>
        <v/>
      </c>
      <c r="D194" s="181" t="n"/>
      <c r="E194" s="38" t="n"/>
      <c r="F194" s="149" t="n"/>
      <c r="G194" s="149" t="n"/>
      <c r="H194" s="149" t="n"/>
      <c r="I194" s="178" t="n"/>
      <c r="J194" s="179" t="n"/>
      <c r="K194" s="41" t="n"/>
      <c r="L194" s="156">
        <f>IF(K194&lt;&gt;"",IF(K194=$N$8,0,IF(K194=$N$9,I194,IF(K194=$N$5,I194*J194,IF(K194=$N$6,I194,0)))),"")</f>
        <v/>
      </c>
      <c r="M194" s="157">
        <f>IF(K194&lt;&gt;"",L194-I194,"")</f>
        <v/>
      </c>
      <c r="N194" s="1" t="n"/>
      <c r="O194" s="1" t="n"/>
      <c r="P194" s="140" t="n"/>
    </row>
    <row r="195" ht="15" customHeight="1">
      <c r="B195" s="42">
        <f>IF(E194&lt;&gt;"",B194+1,"")</f>
        <v/>
      </c>
      <c r="C195" s="182">
        <f>IF(K194&lt;&gt;"",C194+N194,"")</f>
        <v/>
      </c>
      <c r="D195" s="59" t="n"/>
      <c r="E195" s="44" t="n"/>
      <c r="F195" s="183" t="n"/>
      <c r="G195" s="63" t="n"/>
      <c r="H195" s="149" t="n"/>
      <c r="I195" s="184" t="n"/>
      <c r="J195" s="185" t="n"/>
      <c r="K195" s="47" t="n"/>
      <c r="L195" s="186">
        <f>IF(K195&lt;&gt;"",IF(K195=$N$8,0,IF(K195=$N$9,I195,IF(K195=$N$5,I195*J195,IF(K195=$N$6,I195,0)))),"")</f>
        <v/>
      </c>
      <c r="M195" s="187">
        <f>IF(K195&lt;&gt;"",L195-I195,"")</f>
        <v/>
      </c>
      <c r="N195" s="188">
        <f>IF(K195&lt;&gt;"",IF(K195=$N$8,(I195-I196),IF(K196=$N$8,(I195-I196),(L195+L196)-(I195+I196))),"")</f>
        <v/>
      </c>
      <c r="O195" s="67">
        <f>IF(N195&lt;&gt;"",((N195*100%)/(I195+I196)),"")</f>
        <v/>
      </c>
      <c r="P195" s="69">
        <f>IF(K195&lt;&gt;"",N195/$C$17,"")</f>
        <v/>
      </c>
    </row>
    <row r="196" ht="15" customHeight="1">
      <c r="B196" s="42">
        <f>IF(E195&lt;&gt;"",B195+1,"")</f>
        <v/>
      </c>
      <c r="C196" s="182">
        <f>IF(K195&lt;&gt;"",C195+N195,"")</f>
        <v/>
      </c>
      <c r="D196" s="181" t="n"/>
      <c r="E196" s="44" t="n"/>
      <c r="F196" s="149" t="n"/>
      <c r="G196" s="149" t="n"/>
      <c r="H196" s="149" t="n"/>
      <c r="I196" s="184" t="n"/>
      <c r="J196" s="185" t="n"/>
      <c r="K196" s="47" t="n"/>
      <c r="L196" s="186">
        <f>IF(K196&lt;&gt;"",IF(K196=$N$8,0,IF(K196=$N$9,I196,IF(K196=$N$5,I196*J196,IF(K196=$N$6,I196,0)))),"")</f>
        <v/>
      </c>
      <c r="M196" s="187">
        <f>IF(K196&lt;&gt;"",L196-I196,"")</f>
        <v/>
      </c>
      <c r="N196" s="1" t="n"/>
      <c r="O196" s="1" t="n"/>
      <c r="P196" s="140" t="n"/>
    </row>
    <row r="197" ht="15" customHeight="1">
      <c r="B197" s="36">
        <f>IF(E196&lt;&gt;"",B196+1,"")</f>
        <v/>
      </c>
      <c r="C197" s="176">
        <f>IF(K196&lt;&gt;"",C196+N196,"")</f>
        <v/>
      </c>
      <c r="D197" s="71" t="n"/>
      <c r="E197" s="38" t="n"/>
      <c r="F197" s="177" t="n"/>
      <c r="G197" s="73" t="n"/>
      <c r="H197" s="149" t="n"/>
      <c r="I197" s="178" t="n"/>
      <c r="J197" s="179" t="n"/>
      <c r="K197" s="41" t="n"/>
      <c r="L197" s="156">
        <f>IF(K197&lt;&gt;"",IF(K197=$N$8,0,IF(K197=$N$9,I197,IF(K197=$N$5,I197*J197,IF(K197=$N$6,I197,0)))),"")</f>
        <v/>
      </c>
      <c r="M197" s="157">
        <f>IF(K197&lt;&gt;"",L197-I197,"")</f>
        <v/>
      </c>
      <c r="N197" s="180">
        <f>IF(K197&lt;&gt;"",IF(K197=$N$8,(I197-I198),IF(K198=$N$8,(I197-I198),(L197+L198)-(I197+I198))),"")</f>
        <v/>
      </c>
      <c r="O197" s="75">
        <f>IF(N197&lt;&gt;"",((N197*100%)/(I197+I198)),"")</f>
        <v/>
      </c>
      <c r="P197" s="76">
        <f>IF(K197&lt;&gt;"",N197/$C$17,"")</f>
        <v/>
      </c>
    </row>
    <row r="198" ht="15" customHeight="1">
      <c r="B198" s="36">
        <f>IF(E197&lt;&gt;"",B197+1,"")</f>
        <v/>
      </c>
      <c r="C198" s="176">
        <f>IF(K197&lt;&gt;"",C197+N197,"")</f>
        <v/>
      </c>
      <c r="D198" s="181" t="n"/>
      <c r="E198" s="38" t="n"/>
      <c r="F198" s="149" t="n"/>
      <c r="G198" s="149" t="n"/>
      <c r="H198" s="149" t="n"/>
      <c r="I198" s="178" t="n"/>
      <c r="J198" s="179" t="n"/>
      <c r="K198" s="41" t="n"/>
      <c r="L198" s="156">
        <f>IF(K198&lt;&gt;"",IF(K198=$N$8,0,IF(K198=$N$9,I198,IF(K198=$N$5,I198*J198,IF(K198=$N$6,I198,0)))),"")</f>
        <v/>
      </c>
      <c r="M198" s="157">
        <f>IF(K198&lt;&gt;"",L198-I198,"")</f>
        <v/>
      </c>
      <c r="N198" s="1" t="n"/>
      <c r="O198" s="1" t="n"/>
      <c r="P198" s="140" t="n"/>
    </row>
    <row r="199" ht="15" customHeight="1">
      <c r="B199" s="42">
        <f>IF(E198&lt;&gt;"",B198+1,"")</f>
        <v/>
      </c>
      <c r="C199" s="182">
        <f>IF(K198&lt;&gt;"",C198+N198,"")</f>
        <v/>
      </c>
      <c r="D199" s="59" t="n"/>
      <c r="E199" s="44" t="n"/>
      <c r="F199" s="183" t="n"/>
      <c r="G199" s="63" t="n"/>
      <c r="H199" s="149" t="n"/>
      <c r="I199" s="184" t="n"/>
      <c r="J199" s="185" t="n"/>
      <c r="K199" s="47" t="n"/>
      <c r="L199" s="186">
        <f>IF(K199&lt;&gt;"",IF(K199=$N$8,0,IF(K199=$N$9,I199,IF(K199=$N$5,I199*J199,IF(K199=$N$6,I199,0)))),"")</f>
        <v/>
      </c>
      <c r="M199" s="187">
        <f>IF(K199&lt;&gt;"",L199-I199,"")</f>
        <v/>
      </c>
      <c r="N199" s="188">
        <f>IF(K199&lt;&gt;"",IF(K199=$N$8,(I199-I200),IF(K200=$N$8,(I199-I200),(L199+L200)-(I199+I200))),"")</f>
        <v/>
      </c>
      <c r="O199" s="67">
        <f>IF(N199&lt;&gt;"",((N199*100%)/(I199+I200)),"")</f>
        <v/>
      </c>
      <c r="P199" s="69">
        <f>IF(K199&lt;&gt;"",N199/$C$17,"")</f>
        <v/>
      </c>
    </row>
    <row r="200" ht="15" customHeight="1">
      <c r="B200" s="42">
        <f>IF(E199&lt;&gt;"",B199+1,"")</f>
        <v/>
      </c>
      <c r="C200" s="182">
        <f>IF(K199&lt;&gt;"",C199+N199,"")</f>
        <v/>
      </c>
      <c r="D200" s="181" t="n"/>
      <c r="E200" s="44" t="n"/>
      <c r="F200" s="149" t="n"/>
      <c r="G200" s="149" t="n"/>
      <c r="H200" s="149" t="n"/>
      <c r="I200" s="184" t="n"/>
      <c r="J200" s="185" t="n"/>
      <c r="K200" s="47" t="n"/>
      <c r="L200" s="186">
        <f>IF(K200&lt;&gt;"",IF(K200=$N$8,0,IF(K200=$N$9,I200,IF(K200=$N$5,I200*J200,IF(K200=$N$6,I200,0)))),"")</f>
        <v/>
      </c>
      <c r="M200" s="187">
        <f>IF(K200&lt;&gt;"",L200-I200,"")</f>
        <v/>
      </c>
      <c r="N200" s="1" t="n"/>
      <c r="O200" s="1" t="n"/>
      <c r="P200" s="140" t="n"/>
    </row>
    <row r="201" ht="15" customHeight="1">
      <c r="B201" s="36">
        <f>IF(E200&lt;&gt;"",B200+1,"")</f>
        <v/>
      </c>
      <c r="C201" s="176">
        <f>IF(K200&lt;&gt;"",C200+N200,"")</f>
        <v/>
      </c>
      <c r="D201" s="71" t="n"/>
      <c r="E201" s="38" t="n"/>
      <c r="F201" s="177" t="n"/>
      <c r="G201" s="73" t="n"/>
      <c r="H201" s="149" t="n"/>
      <c r="I201" s="178" t="n"/>
      <c r="J201" s="179" t="n"/>
      <c r="K201" s="41" t="n"/>
      <c r="L201" s="156">
        <f>IF(K201&lt;&gt;"",IF(K201=$N$8,0,IF(K201=$N$9,I201,IF(K201=$N$5,I201*J201,IF(K201=$N$6,I201,0)))),"")</f>
        <v/>
      </c>
      <c r="M201" s="157">
        <f>IF(K201&lt;&gt;"",L201-I201,"")</f>
        <v/>
      </c>
      <c r="N201" s="180">
        <f>IF(K201&lt;&gt;"",IF(K201=$N$8,(I201-I202),IF(K202=$N$8,(I201-I202),(L201+L202)-(I201+I202))),"")</f>
        <v/>
      </c>
      <c r="O201" s="75">
        <f>IF(N201&lt;&gt;"",((N201*100%)/(I201+I202)),"")</f>
        <v/>
      </c>
      <c r="P201" s="76">
        <f>IF(K201&lt;&gt;"",N201/$C$17,"")</f>
        <v/>
      </c>
    </row>
    <row r="202" ht="15" customHeight="1">
      <c r="B202" s="36">
        <f>IF(E201&lt;&gt;"",B201+1,"")</f>
        <v/>
      </c>
      <c r="C202" s="176">
        <f>IF(K201&lt;&gt;"",C201+N201,"")</f>
        <v/>
      </c>
      <c r="D202" s="181" t="n"/>
      <c r="E202" s="38" t="n"/>
      <c r="F202" s="149" t="n"/>
      <c r="G202" s="149" t="n"/>
      <c r="H202" s="149" t="n"/>
      <c r="I202" s="178" t="n"/>
      <c r="J202" s="179" t="n"/>
      <c r="K202" s="41" t="n"/>
      <c r="L202" s="156">
        <f>IF(K202&lt;&gt;"",IF(K202=$N$8,0,IF(K202=$N$9,I202,IF(K202=$N$5,I202*J202,IF(K202=$N$6,I202,0)))),"")</f>
        <v/>
      </c>
      <c r="M202" s="157">
        <f>IF(K202&lt;&gt;"",L202-I202,"")</f>
        <v/>
      </c>
      <c r="N202" s="1" t="n"/>
      <c r="O202" s="1" t="n"/>
      <c r="P202" s="140" t="n"/>
    </row>
    <row r="203" ht="15" customHeight="1">
      <c r="B203" s="42">
        <f>IF(E202&lt;&gt;"",B202+1,"")</f>
        <v/>
      </c>
      <c r="C203" s="182">
        <f>IF(K202&lt;&gt;"",C202+N202,"")</f>
        <v/>
      </c>
      <c r="D203" s="59" t="n"/>
      <c r="E203" s="44" t="n"/>
      <c r="F203" s="183" t="n"/>
      <c r="G203" s="63" t="n"/>
      <c r="H203" s="149" t="n"/>
      <c r="I203" s="184" t="n"/>
      <c r="J203" s="185" t="n"/>
      <c r="K203" s="47" t="n"/>
      <c r="L203" s="186">
        <f>IF(K203&lt;&gt;"",IF(K203=$N$8,0,IF(K203=$N$9,I203,IF(K203=$N$5,I203*J203,IF(K203=$N$6,I203,0)))),"")</f>
        <v/>
      </c>
      <c r="M203" s="187">
        <f>IF(K203&lt;&gt;"",L203-I203,"")</f>
        <v/>
      </c>
      <c r="N203" s="188">
        <f>IF(K203&lt;&gt;"",IF(K203=$N$8,(I203-I204),IF(K204=$N$8,(I203-I204),(L203+L204)-(I203+I204))),"")</f>
        <v/>
      </c>
      <c r="O203" s="67">
        <f>IF(N203&lt;&gt;"",((N203*100%)/(I203+I204)),"")</f>
        <v/>
      </c>
      <c r="P203" s="69">
        <f>IF(K203&lt;&gt;"",N203/$C$17,"")</f>
        <v/>
      </c>
    </row>
    <row r="204" ht="15" customHeight="1">
      <c r="B204" s="42">
        <f>IF(E203&lt;&gt;"",B203+1,"")</f>
        <v/>
      </c>
      <c r="C204" s="182">
        <f>IF(K203&lt;&gt;"",C203+N203,"")</f>
        <v/>
      </c>
      <c r="D204" s="181" t="n"/>
      <c r="E204" s="44" t="n"/>
      <c r="F204" s="149" t="n"/>
      <c r="G204" s="149" t="n"/>
      <c r="H204" s="149" t="n"/>
      <c r="I204" s="184" t="n"/>
      <c r="J204" s="185" t="n"/>
      <c r="K204" s="47" t="n"/>
      <c r="L204" s="186">
        <f>IF(K204&lt;&gt;"",IF(K204=$N$8,0,IF(K204=$N$9,I204,IF(K204=$N$5,I204*J204,IF(K204=$N$6,I204,0)))),"")</f>
        <v/>
      </c>
      <c r="M204" s="187">
        <f>IF(K204&lt;&gt;"",L204-I204,"")</f>
        <v/>
      </c>
      <c r="N204" s="1" t="n"/>
      <c r="O204" s="1" t="n"/>
      <c r="P204" s="140" t="n"/>
    </row>
    <row r="205" ht="15" customHeight="1">
      <c r="B205" s="36">
        <f>IF(E204&lt;&gt;"",B204+1,"")</f>
        <v/>
      </c>
      <c r="C205" s="176">
        <f>IF(K204&lt;&gt;"",C204+N204,"")</f>
        <v/>
      </c>
      <c r="D205" s="71" t="n"/>
      <c r="E205" s="38" t="n"/>
      <c r="F205" s="177" t="n"/>
      <c r="G205" s="73" t="n"/>
      <c r="H205" s="149" t="n"/>
      <c r="I205" s="178" t="n"/>
      <c r="J205" s="179" t="n"/>
      <c r="K205" s="41" t="n"/>
      <c r="L205" s="156">
        <f>IF(K205&lt;&gt;"",IF(K205=$N$8,0,IF(K205=$N$9,I205,IF(K205=$N$5,I205*J205,IF(K205=$N$6,I205,0)))),"")</f>
        <v/>
      </c>
      <c r="M205" s="157">
        <f>IF(K205&lt;&gt;"",L205-I205,"")</f>
        <v/>
      </c>
      <c r="N205" s="180">
        <f>IF(K205&lt;&gt;"",IF(K205=$N$8,(I205-I206),IF(K206=$N$8,(I205-I206),(L205+L206)-(I205+I206))),"")</f>
        <v/>
      </c>
      <c r="O205" s="75">
        <f>IF(N205&lt;&gt;"",((N205*100%)/(I205+I206)),"")</f>
        <v/>
      </c>
      <c r="P205" s="76">
        <f>IF(K205&lt;&gt;"",N205/$C$17,"")</f>
        <v/>
      </c>
    </row>
    <row r="206" ht="15" customHeight="1">
      <c r="B206" s="36">
        <f>IF(E205&lt;&gt;"",B205+1,"")</f>
        <v/>
      </c>
      <c r="C206" s="176">
        <f>IF(K205&lt;&gt;"",C205+N205,"")</f>
        <v/>
      </c>
      <c r="D206" s="181" t="n"/>
      <c r="E206" s="38" t="n"/>
      <c r="F206" s="149" t="n"/>
      <c r="G206" s="149" t="n"/>
      <c r="H206" s="149" t="n"/>
      <c r="I206" s="178" t="n"/>
      <c r="J206" s="179" t="n"/>
      <c r="K206" s="41" t="n"/>
      <c r="L206" s="156">
        <f>IF(K206&lt;&gt;"",IF(K206=$N$8,0,IF(K206=$N$9,I206,IF(K206=$N$5,I206*J206,IF(K206=$N$6,I206,0)))),"")</f>
        <v/>
      </c>
      <c r="M206" s="157">
        <f>IF(K206&lt;&gt;"",L206-I206,"")</f>
        <v/>
      </c>
      <c r="N206" s="1" t="n"/>
      <c r="O206" s="1" t="n"/>
      <c r="P206" s="140" t="n"/>
    </row>
    <row r="207" ht="15" customHeight="1">
      <c r="B207" s="42">
        <f>IF(E206&lt;&gt;"",B206+1,"")</f>
        <v/>
      </c>
      <c r="C207" s="182">
        <f>IF(K206&lt;&gt;"",C206+N206,"")</f>
        <v/>
      </c>
      <c r="D207" s="59" t="n"/>
      <c r="E207" s="44" t="n"/>
      <c r="F207" s="183" t="n"/>
      <c r="G207" s="63" t="n"/>
      <c r="H207" s="149" t="n"/>
      <c r="I207" s="184" t="n"/>
      <c r="J207" s="185" t="n"/>
      <c r="K207" s="47" t="n"/>
      <c r="L207" s="186">
        <f>IF(K207&lt;&gt;"",IF(K207=$N$8,0,IF(K207=$N$9,I207,IF(K207=$N$5,I207*J207,IF(K207=$N$6,I207,0)))),"")</f>
        <v/>
      </c>
      <c r="M207" s="187">
        <f>IF(K207&lt;&gt;"",L207-I207,"")</f>
        <v/>
      </c>
      <c r="N207" s="188">
        <f>IF(K207&lt;&gt;"",IF(K207=$N$8,(I207-I208),IF(K208=$N$8,(I207-I208),(L207+L208)-(I207+I208))),"")</f>
        <v/>
      </c>
      <c r="O207" s="67">
        <f>IF(N207&lt;&gt;"",((N207*100%)/(I207+I208)),"")</f>
        <v/>
      </c>
      <c r="P207" s="69">
        <f>IF(K207&lt;&gt;"",N207/$C$17,"")</f>
        <v/>
      </c>
    </row>
    <row r="208" ht="15" customHeight="1">
      <c r="B208" s="42">
        <f>IF(E207&lt;&gt;"",B207+1,"")</f>
        <v/>
      </c>
      <c r="C208" s="182">
        <f>IF(K207&lt;&gt;"",C207+N207,"")</f>
        <v/>
      </c>
      <c r="D208" s="181" t="n"/>
      <c r="E208" s="44" t="n"/>
      <c r="F208" s="149" t="n"/>
      <c r="G208" s="149" t="n"/>
      <c r="H208" s="149" t="n"/>
      <c r="I208" s="184" t="n"/>
      <c r="J208" s="185" t="n"/>
      <c r="K208" s="47" t="n"/>
      <c r="L208" s="186">
        <f>IF(K208&lt;&gt;"",IF(K208=$N$8,0,IF(K208=$N$9,I208,IF(K208=$N$5,I208*J208,IF(K208=$N$6,I208,0)))),"")</f>
        <v/>
      </c>
      <c r="M208" s="187">
        <f>IF(K208&lt;&gt;"",L208-I208,"")</f>
        <v/>
      </c>
      <c r="N208" s="1" t="n"/>
      <c r="O208" s="1" t="n"/>
      <c r="P208" s="140" t="n"/>
    </row>
    <row r="209" ht="15" customHeight="1">
      <c r="B209" s="36">
        <f>IF(E208&lt;&gt;"",B208+1,"")</f>
        <v/>
      </c>
      <c r="C209" s="176">
        <f>IF(K208&lt;&gt;"",C208+N208,"")</f>
        <v/>
      </c>
      <c r="D209" s="71" t="n"/>
      <c r="E209" s="38" t="n"/>
      <c r="F209" s="177" t="n"/>
      <c r="G209" s="73" t="n"/>
      <c r="H209" s="149" t="n"/>
      <c r="I209" s="178" t="n"/>
      <c r="J209" s="179" t="n"/>
      <c r="K209" s="41" t="n"/>
      <c r="L209" s="156">
        <f>IF(K209&lt;&gt;"",IF(K209=$N$8,0,IF(K209=$N$9,I209,IF(K209=$N$5,I209*J209,IF(K209=$N$6,I209,0)))),"")</f>
        <v/>
      </c>
      <c r="M209" s="157">
        <f>IF(K209&lt;&gt;"",L209-I209,"")</f>
        <v/>
      </c>
      <c r="N209" s="180">
        <f>IF(K209&lt;&gt;"",IF(K209=$N$8,(I209-I210),IF(K210=$N$8,(I209-I210),(L209+L210)-(I209+I210))),"")</f>
        <v/>
      </c>
      <c r="O209" s="75">
        <f>IF(N209&lt;&gt;"",((N209*100%)/(I209+I210)),"")</f>
        <v/>
      </c>
      <c r="P209" s="76">
        <f>IF(K209&lt;&gt;"",N209/$C$17,"")</f>
        <v/>
      </c>
    </row>
    <row r="210" ht="15" customHeight="1">
      <c r="B210" s="36">
        <f>IF(E209&lt;&gt;"",B209+1,"")</f>
        <v/>
      </c>
      <c r="C210" s="176">
        <f>IF(K209&lt;&gt;"",C209+N209,"")</f>
        <v/>
      </c>
      <c r="D210" s="181" t="n"/>
      <c r="E210" s="38" t="n"/>
      <c r="F210" s="149" t="n"/>
      <c r="G210" s="149" t="n"/>
      <c r="H210" s="149" t="n"/>
      <c r="I210" s="178" t="n"/>
      <c r="J210" s="179" t="n"/>
      <c r="K210" s="41" t="n"/>
      <c r="L210" s="156">
        <f>IF(K210&lt;&gt;"",IF(K210=$N$8,0,IF(K210=$N$9,I210,IF(K210=$N$5,I210*J210,IF(K210=$N$6,I210,0)))),"")</f>
        <v/>
      </c>
      <c r="M210" s="157">
        <f>IF(K210&lt;&gt;"",L210-I210,"")</f>
        <v/>
      </c>
      <c r="N210" s="1" t="n"/>
      <c r="O210" s="1" t="n"/>
      <c r="P210" s="140" t="n"/>
    </row>
    <row r="211" ht="15" customHeight="1">
      <c r="B211" s="42">
        <f>IF(E210&lt;&gt;"",B210+1,"")</f>
        <v/>
      </c>
      <c r="C211" s="182">
        <f>IF(K210&lt;&gt;"",C210+N210,"")</f>
        <v/>
      </c>
      <c r="D211" s="59" t="n"/>
      <c r="E211" s="44" t="n"/>
      <c r="F211" s="183" t="n"/>
      <c r="G211" s="63" t="n"/>
      <c r="H211" s="149" t="n"/>
      <c r="I211" s="184" t="n"/>
      <c r="J211" s="185" t="n"/>
      <c r="K211" s="47" t="n"/>
      <c r="L211" s="186">
        <f>IF(K211&lt;&gt;"",IF(K211=$N$8,0,IF(K211=$N$9,I211,IF(K211=$N$5,I211*J211,IF(K211=$N$6,I211,0)))),"")</f>
        <v/>
      </c>
      <c r="M211" s="187">
        <f>IF(K211&lt;&gt;"",L211-I211,"")</f>
        <v/>
      </c>
      <c r="N211" s="188">
        <f>IF(K211&lt;&gt;"",IF(K211=$N$8,(I211-I212),IF(K212=$N$8,(I211-I212),(L211+L212)-(I211+I212))),"")</f>
        <v/>
      </c>
      <c r="O211" s="67">
        <f>IF(N211&lt;&gt;"",((N211*100%)/(I211+I212)),"")</f>
        <v/>
      </c>
      <c r="P211" s="69">
        <f>IF(K211&lt;&gt;"",N211/$C$17,"")</f>
        <v/>
      </c>
    </row>
    <row r="212" ht="15" customHeight="1">
      <c r="B212" s="42">
        <f>IF(E211&lt;&gt;"",B211+1,"")</f>
        <v/>
      </c>
      <c r="C212" s="182">
        <f>IF(K211&lt;&gt;"",C211+N211,"")</f>
        <v/>
      </c>
      <c r="D212" s="181" t="n"/>
      <c r="E212" s="44" t="n"/>
      <c r="F212" s="149" t="n"/>
      <c r="G212" s="149" t="n"/>
      <c r="H212" s="149" t="n"/>
      <c r="I212" s="184" t="n"/>
      <c r="J212" s="185" t="n"/>
      <c r="K212" s="47" t="n"/>
      <c r="L212" s="186">
        <f>IF(K212&lt;&gt;"",IF(K212=$N$8,0,IF(K212=$N$9,I212,IF(K212=$N$5,I212*J212,IF(K212=$N$6,I212,0)))),"")</f>
        <v/>
      </c>
      <c r="M212" s="187">
        <f>IF(K212&lt;&gt;"",L212-I212,"")</f>
        <v/>
      </c>
      <c r="N212" s="1" t="n"/>
      <c r="O212" s="1" t="n"/>
      <c r="P212" s="140" t="n"/>
    </row>
    <row r="213" ht="15" customHeight="1">
      <c r="B213" s="36">
        <f>IF(E212&lt;&gt;"",B212+1,"")</f>
        <v/>
      </c>
      <c r="C213" s="176">
        <f>IF(K212&lt;&gt;"",C212+N212,"")</f>
        <v/>
      </c>
      <c r="D213" s="71" t="n"/>
      <c r="E213" s="38" t="n"/>
      <c r="F213" s="177" t="n"/>
      <c r="G213" s="73" t="n"/>
      <c r="H213" s="149" t="n"/>
      <c r="I213" s="178" t="n"/>
      <c r="J213" s="179" t="n"/>
      <c r="K213" s="41" t="n"/>
      <c r="L213" s="156">
        <f>IF(K213&lt;&gt;"",IF(K213=$N$8,0,IF(K213=$N$9,I213,IF(K213=$N$5,I213*J213,IF(K213=$N$6,I213,0)))),"")</f>
        <v/>
      </c>
      <c r="M213" s="157">
        <f>IF(K213&lt;&gt;"",L213-I213,"")</f>
        <v/>
      </c>
      <c r="N213" s="180">
        <f>IF(K213&lt;&gt;"",IF(K213=$N$8,(I213-I214),IF(K214=$N$8,(I213-I214),(L213+L214)-(I213+I214))),"")</f>
        <v/>
      </c>
      <c r="O213" s="75">
        <f>IF(N213&lt;&gt;"",((N213*100%)/(I213+I214)),"")</f>
        <v/>
      </c>
      <c r="P213" s="76">
        <f>IF(K213&lt;&gt;"",N213/$C$17,"")</f>
        <v/>
      </c>
    </row>
    <row r="214" ht="15" customHeight="1">
      <c r="B214" s="36">
        <f>IF(E213&lt;&gt;"",B213+1,"")</f>
        <v/>
      </c>
      <c r="C214" s="176">
        <f>IF(K213&lt;&gt;"",C213+N213,"")</f>
        <v/>
      </c>
      <c r="D214" s="181" t="n"/>
      <c r="E214" s="38" t="n"/>
      <c r="F214" s="149" t="n"/>
      <c r="G214" s="149" t="n"/>
      <c r="H214" s="149" t="n"/>
      <c r="I214" s="178" t="n"/>
      <c r="J214" s="179" t="n"/>
      <c r="K214" s="41" t="n"/>
      <c r="L214" s="156">
        <f>IF(K214&lt;&gt;"",IF(K214=$N$8,0,IF(K214=$N$9,I214,IF(K214=$N$5,I214*J214,IF(K214=$N$6,I214,0)))),"")</f>
        <v/>
      </c>
      <c r="M214" s="157">
        <f>IF(K214&lt;&gt;"",L214-I214,"")</f>
        <v/>
      </c>
      <c r="N214" s="1" t="n"/>
      <c r="O214" s="1" t="n"/>
      <c r="P214" s="140" t="n"/>
    </row>
    <row r="215" ht="15" customHeight="1">
      <c r="B215" s="42">
        <f>IF(E214&lt;&gt;"",B214+1,"")</f>
        <v/>
      </c>
      <c r="C215" s="182">
        <f>IF(K214&lt;&gt;"",C214+N214,"")</f>
        <v/>
      </c>
      <c r="D215" s="59" t="n"/>
      <c r="E215" s="44" t="n"/>
      <c r="F215" s="183" t="n"/>
      <c r="G215" s="63" t="n"/>
      <c r="H215" s="149" t="n"/>
      <c r="I215" s="184" t="n"/>
      <c r="J215" s="185" t="n"/>
      <c r="K215" s="47" t="n"/>
      <c r="L215" s="186">
        <f>IF(K215&lt;&gt;"",IF(K215=$N$8,0,IF(K215=$N$9,I215,IF(K215=$N$5,I215*J215,IF(K215=$N$6,I215,0)))),"")</f>
        <v/>
      </c>
      <c r="M215" s="187">
        <f>IF(K215&lt;&gt;"",L215-I215,"")</f>
        <v/>
      </c>
      <c r="N215" s="188">
        <f>IF(K215&lt;&gt;"",IF(K215=$N$8,(I215-I216),IF(K216=$N$8,(I215-I216),(L215+L216)-(I215+I216))),"")</f>
        <v/>
      </c>
      <c r="O215" s="67">
        <f>IF(N215&lt;&gt;"",((N215*100%)/(I215+I216)),"")</f>
        <v/>
      </c>
      <c r="P215" s="69">
        <f>IF(K215&lt;&gt;"",N215/$C$17,"")</f>
        <v/>
      </c>
    </row>
    <row r="216" ht="15" customHeight="1">
      <c r="B216" s="42">
        <f>IF(E215&lt;&gt;"",B215+1,"")</f>
        <v/>
      </c>
      <c r="C216" s="182">
        <f>IF(K215&lt;&gt;"",C215+N215,"")</f>
        <v/>
      </c>
      <c r="D216" s="181" t="n"/>
      <c r="E216" s="44" t="n"/>
      <c r="F216" s="149" t="n"/>
      <c r="G216" s="149" t="n"/>
      <c r="H216" s="149" t="n"/>
      <c r="I216" s="184" t="n"/>
      <c r="J216" s="185" t="n"/>
      <c r="K216" s="47" t="n"/>
      <c r="L216" s="186">
        <f>IF(K216&lt;&gt;"",IF(K216=$N$8,0,IF(K216=$N$9,I216,IF(K216=$N$5,I216*J216,IF(K216=$N$6,I216,0)))),"")</f>
        <v/>
      </c>
      <c r="M216" s="187">
        <f>IF(K216&lt;&gt;"",L216-I216,"")</f>
        <v/>
      </c>
      <c r="N216" s="1" t="n"/>
      <c r="O216" s="1" t="n"/>
      <c r="P216" s="140" t="n"/>
    </row>
    <row r="217" ht="15" customHeight="1">
      <c r="B217" s="36">
        <f>IF(E216&lt;&gt;"",B216+1,"")</f>
        <v/>
      </c>
      <c r="C217" s="176">
        <f>IF(K216&lt;&gt;"",C216+N216,"")</f>
        <v/>
      </c>
      <c r="D217" s="71" t="n"/>
      <c r="E217" s="38" t="n"/>
      <c r="F217" s="177" t="n"/>
      <c r="G217" s="73" t="n"/>
      <c r="H217" s="149" t="n"/>
      <c r="I217" s="178" t="n"/>
      <c r="J217" s="179" t="n"/>
      <c r="K217" s="41" t="n"/>
      <c r="L217" s="156">
        <f>IF(K217&lt;&gt;"",IF(K217=$N$8,0,IF(K217=$N$9,I217,IF(K217=$N$5,I217*J217,IF(K217=$N$6,I217,0)))),"")</f>
        <v/>
      </c>
      <c r="M217" s="157">
        <f>IF(K217&lt;&gt;"",L217-I217,"")</f>
        <v/>
      </c>
      <c r="N217" s="180">
        <f>IF(K217&lt;&gt;"",IF(K217=$N$8,(I217-I218),IF(K218=$N$8,(I217-I218),(L217+L218)-(I217+I218))),"")</f>
        <v/>
      </c>
      <c r="O217" s="75">
        <f>IF(N217&lt;&gt;"",((N217*100%)/(I217+I218)),"")</f>
        <v/>
      </c>
      <c r="P217" s="76">
        <f>IF(K217&lt;&gt;"",N217/$C$17,"")</f>
        <v/>
      </c>
    </row>
    <row r="218" ht="15" customHeight="1">
      <c r="B218" s="36">
        <f>IF(E217&lt;&gt;"",B217+1,"")</f>
        <v/>
      </c>
      <c r="C218" s="176">
        <f>IF(K217&lt;&gt;"",C217+N217,"")</f>
        <v/>
      </c>
      <c r="D218" s="181" t="n"/>
      <c r="E218" s="38" t="n"/>
      <c r="F218" s="149" t="n"/>
      <c r="G218" s="149" t="n"/>
      <c r="H218" s="149" t="n"/>
      <c r="I218" s="178" t="n"/>
      <c r="J218" s="179" t="n"/>
      <c r="K218" s="41" t="n"/>
      <c r="L218" s="156">
        <f>IF(K218&lt;&gt;"",IF(K218=$N$8,0,IF(K218=$N$9,I218,IF(K218=$N$5,I218*J218,IF(K218=$N$6,I218,0)))),"")</f>
        <v/>
      </c>
      <c r="M218" s="157">
        <f>IF(K218&lt;&gt;"",L218-I218,"")</f>
        <v/>
      </c>
      <c r="N218" s="1" t="n"/>
      <c r="O218" s="1" t="n"/>
      <c r="P218" s="140" t="n"/>
    </row>
    <row r="219" ht="15" customHeight="1">
      <c r="B219" s="42">
        <f>IF(E218&lt;&gt;"",B218+1,"")</f>
        <v/>
      </c>
      <c r="C219" s="182">
        <f>IF(K218&lt;&gt;"",C218+N218,"")</f>
        <v/>
      </c>
      <c r="D219" s="59" t="n"/>
      <c r="E219" s="44" t="n"/>
      <c r="F219" s="183" t="n"/>
      <c r="G219" s="63" t="n"/>
      <c r="H219" s="149" t="n"/>
      <c r="I219" s="184" t="n"/>
      <c r="J219" s="185" t="n"/>
      <c r="K219" s="47" t="n"/>
      <c r="L219" s="186">
        <f>IF(K219&lt;&gt;"",IF(K219=$N$8,0,IF(K219=$N$9,I219,IF(K219=$N$5,I219*J219,IF(K219=$N$6,I219,0)))),"")</f>
        <v/>
      </c>
      <c r="M219" s="187">
        <f>IF(K219&lt;&gt;"",L219-I219,"")</f>
        <v/>
      </c>
      <c r="N219" s="188">
        <f>IF(K219&lt;&gt;"",IF(K219=$N$8,(I219-I220),IF(K220=$N$8,(I219-I220),(L219+L220)-(I219+I220))),"")</f>
        <v/>
      </c>
      <c r="O219" s="67">
        <f>IF(N219&lt;&gt;"",((N219*100%)/(I219+I220)),"")</f>
        <v/>
      </c>
      <c r="P219" s="69">
        <f>IF(K219&lt;&gt;"",N219/$C$17,"")</f>
        <v/>
      </c>
    </row>
    <row r="220" ht="15" customHeight="1">
      <c r="B220" s="42">
        <f>IF(E219&lt;&gt;"",B219+1,"")</f>
        <v/>
      </c>
      <c r="C220" s="182">
        <f>IF(K219&lt;&gt;"",C219+N219,"")</f>
        <v/>
      </c>
      <c r="D220" s="181" t="n"/>
      <c r="E220" s="44" t="n"/>
      <c r="F220" s="149" t="n"/>
      <c r="G220" s="149" t="n"/>
      <c r="H220" s="149" t="n"/>
      <c r="I220" s="184" t="n"/>
      <c r="J220" s="185" t="n"/>
      <c r="K220" s="47" t="n"/>
      <c r="L220" s="186">
        <f>IF(K220&lt;&gt;"",IF(K220=$N$8,0,IF(K220=$N$9,I220,IF(K220=$N$5,I220*J220,IF(K220=$N$6,I220,0)))),"")</f>
        <v/>
      </c>
      <c r="M220" s="187">
        <f>IF(K220&lt;&gt;"",L220-I220,"")</f>
        <v/>
      </c>
      <c r="N220" s="1" t="n"/>
      <c r="O220" s="1" t="n"/>
      <c r="P220" s="140" t="n"/>
    </row>
    <row r="221" ht="15" customHeight="1">
      <c r="B221" s="36">
        <f>IF(E220&lt;&gt;"",B220+1,"")</f>
        <v/>
      </c>
      <c r="C221" s="176">
        <f>IF(K220&lt;&gt;"",C220+N220,"")</f>
        <v/>
      </c>
      <c r="D221" s="71" t="n"/>
      <c r="E221" s="38" t="n"/>
      <c r="F221" s="177" t="n"/>
      <c r="G221" s="73" t="n"/>
      <c r="H221" s="149" t="n"/>
      <c r="I221" s="178" t="n"/>
      <c r="J221" s="179" t="n"/>
      <c r="K221" s="41" t="n"/>
      <c r="L221" s="156">
        <f>IF(K221&lt;&gt;"",IF(K221=$N$8,0,IF(K221=$N$9,I221,IF(K221=$N$5,I221*J221,IF(K221=$N$6,I221,0)))),"")</f>
        <v/>
      </c>
      <c r="M221" s="157">
        <f>IF(K221&lt;&gt;"",L221-I221,"")</f>
        <v/>
      </c>
      <c r="N221" s="180">
        <f>IF(K221&lt;&gt;"",IF(K221=$N$8,(I221-I222),IF(K222=$N$8,(I221-I222),(L221+L222)-(I221+I222))),"")</f>
        <v/>
      </c>
      <c r="O221" s="75">
        <f>IF(N221&lt;&gt;"",((N221*100%)/(I221+I222)),"")</f>
        <v/>
      </c>
      <c r="P221" s="76">
        <f>IF(K221&lt;&gt;"",N221/$C$17,"")</f>
        <v/>
      </c>
    </row>
    <row r="222" ht="15" customHeight="1">
      <c r="B222" s="36">
        <f>IF(E221&lt;&gt;"",B221+1,"")</f>
        <v/>
      </c>
      <c r="C222" s="176">
        <f>IF(K221&lt;&gt;"",C221+N221,"")</f>
        <v/>
      </c>
      <c r="D222" s="181" t="n"/>
      <c r="E222" s="38" t="n"/>
      <c r="F222" s="149" t="n"/>
      <c r="G222" s="149" t="n"/>
      <c r="H222" s="149" t="n"/>
      <c r="I222" s="178" t="n"/>
      <c r="J222" s="179" t="n"/>
      <c r="K222" s="41" t="n"/>
      <c r="L222" s="156">
        <f>IF(K222&lt;&gt;"",IF(K222=$N$8,0,IF(K222=$N$9,I222,IF(K222=$N$5,I222*J222,IF(K222=$N$6,I222,0)))),"")</f>
        <v/>
      </c>
      <c r="M222" s="157">
        <f>IF(K222&lt;&gt;"",L222-I222,"")</f>
        <v/>
      </c>
      <c r="N222" s="1" t="n"/>
      <c r="O222" s="1" t="n"/>
      <c r="P222" s="140" t="n"/>
    </row>
    <row r="223" ht="15" customHeight="1">
      <c r="B223" s="42">
        <f>IF(E222&lt;&gt;"",B222+1,"")</f>
        <v/>
      </c>
      <c r="C223" s="182">
        <f>IF(K222&lt;&gt;"",C222+N222,"")</f>
        <v/>
      </c>
      <c r="D223" s="59" t="n"/>
      <c r="E223" s="44" t="n"/>
      <c r="F223" s="183" t="n"/>
      <c r="G223" s="63" t="n"/>
      <c r="H223" s="149" t="n"/>
      <c r="I223" s="184" t="n"/>
      <c r="J223" s="185" t="n"/>
      <c r="K223" s="47" t="n"/>
      <c r="L223" s="186">
        <f>IF(K223&lt;&gt;"",IF(K223=$N$8,0,IF(K223=$N$9,I223,IF(K223=$N$5,I223*J223,IF(K223=$N$6,I223,0)))),"")</f>
        <v/>
      </c>
      <c r="M223" s="187">
        <f>IF(K223&lt;&gt;"",L223-I223,"")</f>
        <v/>
      </c>
      <c r="N223" s="188">
        <f>IF(K223&lt;&gt;"",IF(K223=$N$8,(I223-I224),IF(K224=$N$8,(I223-I224),(L223+L224)-(I223+I224))),"")</f>
        <v/>
      </c>
      <c r="O223" s="67">
        <f>IF(N223&lt;&gt;"",((N223*100%)/(I223+I224)),"")</f>
        <v/>
      </c>
      <c r="P223" s="69">
        <f>IF(K223&lt;&gt;"",N223/$C$17,"")</f>
        <v/>
      </c>
    </row>
    <row r="224" ht="15" customHeight="1">
      <c r="B224" s="42">
        <f>IF(E223&lt;&gt;"",B223+1,"")</f>
        <v/>
      </c>
      <c r="C224" s="182">
        <f>IF(K223&lt;&gt;"",C223+N223,"")</f>
        <v/>
      </c>
      <c r="D224" s="181" t="n"/>
      <c r="E224" s="44" t="n"/>
      <c r="F224" s="149" t="n"/>
      <c r="G224" s="149" t="n"/>
      <c r="H224" s="149" t="n"/>
      <c r="I224" s="184" t="n"/>
      <c r="J224" s="185" t="n"/>
      <c r="K224" s="47" t="n"/>
      <c r="L224" s="186">
        <f>IF(K224&lt;&gt;"",IF(K224=$N$8,0,IF(K224=$N$9,I224,IF(K224=$N$5,I224*J224,IF(K224=$N$6,I224,0)))),"")</f>
        <v/>
      </c>
      <c r="M224" s="187">
        <f>IF(K224&lt;&gt;"",L224-I224,"")</f>
        <v/>
      </c>
      <c r="N224" s="1" t="n"/>
      <c r="O224" s="1" t="n"/>
      <c r="P224" s="140" t="n"/>
    </row>
    <row r="225" ht="15" customHeight="1">
      <c r="B225" s="36">
        <f>IF(E224&lt;&gt;"",B224+1,"")</f>
        <v/>
      </c>
      <c r="C225" s="176">
        <f>IF(K224&lt;&gt;"",C224+N224,"")</f>
        <v/>
      </c>
      <c r="D225" s="71" t="n"/>
      <c r="E225" s="38" t="n"/>
      <c r="F225" s="177" t="n"/>
      <c r="G225" s="73" t="n"/>
      <c r="H225" s="149" t="n"/>
      <c r="I225" s="178" t="n"/>
      <c r="J225" s="179" t="n"/>
      <c r="K225" s="41" t="n"/>
      <c r="L225" s="156">
        <f>IF(K225&lt;&gt;"",IF(K225=$N$8,0,IF(K225=$N$9,I225,IF(K225=$N$5,I225*J225,IF(K225=$N$6,I225,0)))),"")</f>
        <v/>
      </c>
      <c r="M225" s="157">
        <f>IF(K225&lt;&gt;"",L225-I225,"")</f>
        <v/>
      </c>
      <c r="N225" s="180">
        <f>IF(K225&lt;&gt;"",IF(K225=$N$8,(I225-I226),IF(K226=$N$8,(I225-I226),(L225+L226)-(I225+I226))),"")</f>
        <v/>
      </c>
      <c r="O225" s="75">
        <f>IF(N225&lt;&gt;"",((N225*100%)/(I225+I226)),"")</f>
        <v/>
      </c>
      <c r="P225" s="76">
        <f>IF(K225&lt;&gt;"",N225/$C$17,"")</f>
        <v/>
      </c>
    </row>
    <row r="226" ht="15" customHeight="1">
      <c r="B226" s="36">
        <f>IF(E225&lt;&gt;"",B225+1,"")</f>
        <v/>
      </c>
      <c r="C226" s="176">
        <f>IF(K225&lt;&gt;"",C225+N225,"")</f>
        <v/>
      </c>
      <c r="D226" s="181" t="n"/>
      <c r="E226" s="38" t="n"/>
      <c r="F226" s="149" t="n"/>
      <c r="G226" s="149" t="n"/>
      <c r="H226" s="149" t="n"/>
      <c r="I226" s="178" t="n"/>
      <c r="J226" s="179" t="n"/>
      <c r="K226" s="41" t="n"/>
      <c r="L226" s="156">
        <f>IF(K226&lt;&gt;"",IF(K226=$N$8,0,IF(K226=$N$9,I226,IF(K226=$N$5,I226*J226,IF(K226=$N$6,I226,0)))),"")</f>
        <v/>
      </c>
      <c r="M226" s="157">
        <f>IF(K226&lt;&gt;"",L226-I226,"")</f>
        <v/>
      </c>
      <c r="N226" s="1" t="n"/>
      <c r="O226" s="1" t="n"/>
      <c r="P226" s="140" t="n"/>
    </row>
    <row r="227" ht="15" customHeight="1">
      <c r="B227" s="42">
        <f>IF(E226&lt;&gt;"",B226+1,"")</f>
        <v/>
      </c>
      <c r="C227" s="182">
        <f>IF(K226&lt;&gt;"",C226+N226,"")</f>
        <v/>
      </c>
      <c r="D227" s="59" t="n"/>
      <c r="E227" s="44" t="n"/>
      <c r="F227" s="183" t="n"/>
      <c r="G227" s="63" t="n"/>
      <c r="H227" s="149" t="n"/>
      <c r="I227" s="184" t="n"/>
      <c r="J227" s="185" t="n"/>
      <c r="K227" s="47" t="n"/>
      <c r="L227" s="186">
        <f>IF(K227&lt;&gt;"",IF(K227=$N$8,0,IF(K227=$N$9,I227,IF(K227=$N$5,I227*J227,IF(K227=$N$6,I227,0)))),"")</f>
        <v/>
      </c>
      <c r="M227" s="187">
        <f>IF(K227&lt;&gt;"",L227-I227,"")</f>
        <v/>
      </c>
      <c r="N227" s="188">
        <f>IF(K227&lt;&gt;"",IF(K227=$N$8,(I227-I228),IF(K228=$N$8,(I227-I228),(L227+L228)-(I227+I228))),"")</f>
        <v/>
      </c>
      <c r="O227" s="67">
        <f>IF(N227&lt;&gt;"",((N227*100%)/(I227+I228)),"")</f>
        <v/>
      </c>
      <c r="P227" s="69">
        <f>IF(K227&lt;&gt;"",N227/$C$17,"")</f>
        <v/>
      </c>
    </row>
    <row r="228" ht="15" customHeight="1">
      <c r="B228" s="42">
        <f>IF(E227&lt;&gt;"",B227+1,"")</f>
        <v/>
      </c>
      <c r="C228" s="182">
        <f>IF(K227&lt;&gt;"",C227+N227,"")</f>
        <v/>
      </c>
      <c r="D228" s="181" t="n"/>
      <c r="E228" s="44" t="n"/>
      <c r="F228" s="149" t="n"/>
      <c r="G228" s="149" t="n"/>
      <c r="H228" s="149" t="n"/>
      <c r="I228" s="184" t="n"/>
      <c r="J228" s="185" t="n"/>
      <c r="K228" s="47" t="n"/>
      <c r="L228" s="186">
        <f>IF(K228&lt;&gt;"",IF(K228=$N$8,0,IF(K228=$N$9,I228,IF(K228=$N$5,I228*J228,IF(K228=$N$6,I228,0)))),"")</f>
        <v/>
      </c>
      <c r="M228" s="187">
        <f>IF(K228&lt;&gt;"",L228-I228,"")</f>
        <v/>
      </c>
      <c r="N228" s="1" t="n"/>
      <c r="O228" s="1" t="n"/>
      <c r="P228" s="140" t="n"/>
    </row>
    <row r="229" ht="15" customHeight="1">
      <c r="B229" s="36">
        <f>IF(E228&lt;&gt;"",B228+1,"")</f>
        <v/>
      </c>
      <c r="C229" s="176">
        <f>IF(K228&lt;&gt;"",C228+N228,"")</f>
        <v/>
      </c>
      <c r="D229" s="71" t="n"/>
      <c r="E229" s="38" t="n"/>
      <c r="F229" s="177" t="n"/>
      <c r="G229" s="73" t="n"/>
      <c r="H229" s="149" t="n"/>
      <c r="I229" s="178" t="n"/>
      <c r="J229" s="179" t="n"/>
      <c r="K229" s="41" t="n"/>
      <c r="L229" s="156">
        <f>IF(K229&lt;&gt;"",IF(K229=$N$8,0,IF(K229=$N$9,I229,IF(K229=$N$5,I229*J229,IF(K229=$N$6,I229,0)))),"")</f>
        <v/>
      </c>
      <c r="M229" s="157">
        <f>IF(K229&lt;&gt;"",L229-I229,"")</f>
        <v/>
      </c>
      <c r="N229" s="180">
        <f>IF(K229&lt;&gt;"",IF(K229=$N$8,(I229-I230),IF(K230=$N$8,(I229-I230),(L229+L230)-(I229+I230))),"")</f>
        <v/>
      </c>
      <c r="O229" s="75">
        <f>IF(N229&lt;&gt;"",((N229*100%)/(I229+I230)),"")</f>
        <v/>
      </c>
      <c r="P229" s="76">
        <f>IF(K229&lt;&gt;"",N229/$C$17,"")</f>
        <v/>
      </c>
    </row>
    <row r="230" ht="15" customHeight="1">
      <c r="B230" s="36">
        <f>IF(E229&lt;&gt;"",B229+1,"")</f>
        <v/>
      </c>
      <c r="C230" s="176">
        <f>IF(K229&lt;&gt;"",C229+N229,"")</f>
        <v/>
      </c>
      <c r="D230" s="181" t="n"/>
      <c r="E230" s="38" t="n"/>
      <c r="F230" s="149" t="n"/>
      <c r="G230" s="149" t="n"/>
      <c r="H230" s="149" t="n"/>
      <c r="I230" s="178" t="n"/>
      <c r="J230" s="179" t="n"/>
      <c r="K230" s="41" t="n"/>
      <c r="L230" s="156">
        <f>IF(K230&lt;&gt;"",IF(K230=$N$8,0,IF(K230=$N$9,I230,IF(K230=$N$5,I230*J230,IF(K230=$N$6,I230,0)))),"")</f>
        <v/>
      </c>
      <c r="M230" s="157">
        <f>IF(K230&lt;&gt;"",L230-I230,"")</f>
        <v/>
      </c>
      <c r="N230" s="1" t="n"/>
      <c r="O230" s="1" t="n"/>
      <c r="P230" s="140" t="n"/>
    </row>
    <row r="231" ht="15" customHeight="1">
      <c r="B231" s="42">
        <f>IF(E230&lt;&gt;"",B230+1,"")</f>
        <v/>
      </c>
      <c r="C231" s="182">
        <f>IF(K230&lt;&gt;"",C230+N230,"")</f>
        <v/>
      </c>
      <c r="D231" s="59" t="n"/>
      <c r="E231" s="44" t="n"/>
      <c r="F231" s="183" t="n"/>
      <c r="G231" s="63" t="n"/>
      <c r="H231" s="149" t="n"/>
      <c r="I231" s="184" t="n"/>
      <c r="J231" s="185" t="n"/>
      <c r="K231" s="47" t="n"/>
      <c r="L231" s="186">
        <f>IF(K231&lt;&gt;"",IF(K231=$N$8,0,IF(K231=$N$9,I231,IF(K231=$N$5,I231*J231,IF(K231=$N$6,I231,0)))),"")</f>
        <v/>
      </c>
      <c r="M231" s="187">
        <f>IF(K231&lt;&gt;"",L231-I231,"")</f>
        <v/>
      </c>
      <c r="N231" s="188">
        <f>IF(K231&lt;&gt;"",IF(K231=$N$8,(I231-I232),IF(K232=$N$8,(I231-I232),(L231+L232)-(I231+I232))),"")</f>
        <v/>
      </c>
      <c r="O231" s="67">
        <f>IF(N231&lt;&gt;"",((N231*100%)/(I231+I232)),"")</f>
        <v/>
      </c>
      <c r="P231" s="69">
        <f>IF(K231&lt;&gt;"",N231/$C$17,"")</f>
        <v/>
      </c>
    </row>
    <row r="232" ht="15" customHeight="1">
      <c r="B232" s="42">
        <f>IF(E231&lt;&gt;"",B231+1,"")</f>
        <v/>
      </c>
      <c r="C232" s="182">
        <f>IF(K231&lt;&gt;"",C231+N231,"")</f>
        <v/>
      </c>
      <c r="D232" s="181" t="n"/>
      <c r="E232" s="44" t="n"/>
      <c r="F232" s="149" t="n"/>
      <c r="G232" s="149" t="n"/>
      <c r="H232" s="149" t="n"/>
      <c r="I232" s="184" t="n"/>
      <c r="J232" s="185" t="n"/>
      <c r="K232" s="47" t="n"/>
      <c r="L232" s="186">
        <f>IF(K232&lt;&gt;"",IF(K232=$N$8,0,IF(K232=$N$9,I232,IF(K232=$N$5,I232*J232,IF(K232=$N$6,I232,0)))),"")</f>
        <v/>
      </c>
      <c r="M232" s="187">
        <f>IF(K232&lt;&gt;"",L232-I232,"")</f>
        <v/>
      </c>
      <c r="N232" s="1" t="n"/>
      <c r="O232" s="1" t="n"/>
      <c r="P232" s="140" t="n"/>
    </row>
    <row r="233" ht="15" customHeight="1">
      <c r="B233" s="36">
        <f>IF(E232&lt;&gt;"",B232+1,"")</f>
        <v/>
      </c>
      <c r="C233" s="176">
        <f>IF(K232&lt;&gt;"",C232+N232,"")</f>
        <v/>
      </c>
      <c r="D233" s="71" t="n"/>
      <c r="E233" s="38" t="n"/>
      <c r="F233" s="177" t="n"/>
      <c r="G233" s="73" t="n"/>
      <c r="H233" s="149" t="n"/>
      <c r="I233" s="178" t="n"/>
      <c r="J233" s="179" t="n"/>
      <c r="K233" s="41" t="n"/>
      <c r="L233" s="156">
        <f>IF(K233&lt;&gt;"",IF(K233=$N$8,0,IF(K233=$N$9,I233,IF(K233=$N$5,I233*J233,IF(K233=$N$6,I233,0)))),"")</f>
        <v/>
      </c>
      <c r="M233" s="157">
        <f>IF(K233&lt;&gt;"",L233-I233,"")</f>
        <v/>
      </c>
      <c r="N233" s="180">
        <f>IF(K233&lt;&gt;"",IF(K233=$N$8,(I233-I234),IF(K234=$N$8,(I233-I234),(L233+L234)-(I233+I234))),"")</f>
        <v/>
      </c>
      <c r="O233" s="75">
        <f>IF(N233&lt;&gt;"",((N233*100%)/(I233+I234)),"")</f>
        <v/>
      </c>
      <c r="P233" s="76">
        <f>IF(K233&lt;&gt;"",N233/$C$17,"")</f>
        <v/>
      </c>
    </row>
    <row r="234" ht="15" customHeight="1">
      <c r="B234" s="36">
        <f>IF(E233&lt;&gt;"",B233+1,"")</f>
        <v/>
      </c>
      <c r="C234" s="176">
        <f>IF(K233&lt;&gt;"",C233+N233,"")</f>
        <v/>
      </c>
      <c r="D234" s="181" t="n"/>
      <c r="E234" s="38" t="n"/>
      <c r="F234" s="149" t="n"/>
      <c r="G234" s="149" t="n"/>
      <c r="H234" s="149" t="n"/>
      <c r="I234" s="178" t="n"/>
      <c r="J234" s="179" t="n"/>
      <c r="K234" s="41" t="n"/>
      <c r="L234" s="156">
        <f>IF(K234&lt;&gt;"",IF(K234=$N$8,0,IF(K234=$N$9,I234,IF(K234=$N$5,I234*J234,IF(K234=$N$6,I234,0)))),"")</f>
        <v/>
      </c>
      <c r="M234" s="157">
        <f>IF(K234&lt;&gt;"",L234-I234,"")</f>
        <v/>
      </c>
      <c r="N234" s="1" t="n"/>
      <c r="O234" s="1" t="n"/>
      <c r="P234" s="140" t="n"/>
    </row>
    <row r="235" ht="15" customHeight="1">
      <c r="B235" s="42">
        <f>IF(E234&lt;&gt;"",B234+1,"")</f>
        <v/>
      </c>
      <c r="C235" s="182">
        <f>IF(K234&lt;&gt;"",C234+N234,"")</f>
        <v/>
      </c>
      <c r="D235" s="59" t="n"/>
      <c r="E235" s="44" t="n"/>
      <c r="F235" s="183" t="n"/>
      <c r="G235" s="63" t="n"/>
      <c r="H235" s="149" t="n"/>
      <c r="I235" s="184" t="n"/>
      <c r="J235" s="185" t="n"/>
      <c r="K235" s="47" t="n"/>
      <c r="L235" s="186">
        <f>IF(K235&lt;&gt;"",IF(K235=$N$8,0,IF(K235=$N$9,I235,IF(K235=$N$5,I235*J235,IF(K235=$N$6,I235,0)))),"")</f>
        <v/>
      </c>
      <c r="M235" s="187">
        <f>IF(K235&lt;&gt;"",L235-I235,"")</f>
        <v/>
      </c>
      <c r="N235" s="188">
        <f>IF(K235&lt;&gt;"",IF(K235=$N$8,(I235-I236),IF(K236=$N$8,(I235-I236),(L235+L236)-(I235+I236))),"")</f>
        <v/>
      </c>
      <c r="O235" s="67">
        <f>IF(N235&lt;&gt;"",((N235*100%)/(I235+I236)),"")</f>
        <v/>
      </c>
      <c r="P235" s="69">
        <f>IF(K235&lt;&gt;"",N235/$C$17,"")</f>
        <v/>
      </c>
    </row>
    <row r="236" ht="15" customHeight="1">
      <c r="B236" s="42">
        <f>IF(E235&lt;&gt;"",B235+1,"")</f>
        <v/>
      </c>
      <c r="C236" s="182">
        <f>IF(K235&lt;&gt;"",C235+N235,"")</f>
        <v/>
      </c>
      <c r="D236" s="181" t="n"/>
      <c r="E236" s="44" t="n"/>
      <c r="F236" s="149" t="n"/>
      <c r="G236" s="149" t="n"/>
      <c r="H236" s="149" t="n"/>
      <c r="I236" s="184" t="n"/>
      <c r="J236" s="185" t="n"/>
      <c r="K236" s="47" t="n"/>
      <c r="L236" s="186">
        <f>IF(K236&lt;&gt;"",IF(K236=$N$8,0,IF(K236=$N$9,I236,IF(K236=$N$5,I236*J236,IF(K236=$N$6,I236,0)))),"")</f>
        <v/>
      </c>
      <c r="M236" s="187">
        <f>IF(K236&lt;&gt;"",L236-I236,"")</f>
        <v/>
      </c>
      <c r="N236" s="1" t="n"/>
      <c r="O236" s="1" t="n"/>
      <c r="P236" s="140" t="n"/>
    </row>
    <row r="237" ht="15" customHeight="1">
      <c r="B237" s="36">
        <f>IF(E236&lt;&gt;"",B236+1,"")</f>
        <v/>
      </c>
      <c r="C237" s="176">
        <f>IF(K236&lt;&gt;"",C236+N236,"")</f>
        <v/>
      </c>
      <c r="D237" s="71" t="n"/>
      <c r="E237" s="38" t="n"/>
      <c r="F237" s="177" t="n"/>
      <c r="G237" s="73" t="n"/>
      <c r="H237" s="149" t="n"/>
      <c r="I237" s="178" t="n"/>
      <c r="J237" s="179" t="n"/>
      <c r="K237" s="41" t="n"/>
      <c r="L237" s="156">
        <f>IF(K237&lt;&gt;"",IF(K237=$N$8,0,IF(K237=$N$9,I237,IF(K237=$N$5,I237*J237,IF(K237=$N$6,I237,0)))),"")</f>
        <v/>
      </c>
      <c r="M237" s="157">
        <f>IF(K237&lt;&gt;"",L237-I237,"")</f>
        <v/>
      </c>
      <c r="N237" s="180">
        <f>IF(K237&lt;&gt;"",IF(K237=$N$8,(I237-I238),IF(K238=$N$8,(I237-I238),(L237+L238)-(I237+I238))),"")</f>
        <v/>
      </c>
      <c r="O237" s="75">
        <f>IF(N237&lt;&gt;"",((N237*100%)/(I237+I238)),"")</f>
        <v/>
      </c>
      <c r="P237" s="76">
        <f>IF(K237&lt;&gt;"",N237/$C$17,"")</f>
        <v/>
      </c>
    </row>
    <row r="238" ht="15" customHeight="1">
      <c r="B238" s="36">
        <f>IF(E237&lt;&gt;"",B237+1,"")</f>
        <v/>
      </c>
      <c r="C238" s="176">
        <f>IF(K237&lt;&gt;"",C237+N237,"")</f>
        <v/>
      </c>
      <c r="D238" s="181" t="n"/>
      <c r="E238" s="38" t="n"/>
      <c r="F238" s="149" t="n"/>
      <c r="G238" s="149" t="n"/>
      <c r="H238" s="149" t="n"/>
      <c r="I238" s="178" t="n"/>
      <c r="J238" s="179" t="n"/>
      <c r="K238" s="41" t="n"/>
      <c r="L238" s="156">
        <f>IF(K238&lt;&gt;"",IF(K238=$N$8,0,IF(K238=$N$9,I238,IF(K238=$N$5,I238*J238,IF(K238=$N$6,I238,0)))),"")</f>
        <v/>
      </c>
      <c r="M238" s="157">
        <f>IF(K238&lt;&gt;"",L238-I238,"")</f>
        <v/>
      </c>
      <c r="N238" s="1" t="n"/>
      <c r="O238" s="1" t="n"/>
      <c r="P238" s="140" t="n"/>
    </row>
    <row r="239" ht="15" customHeight="1">
      <c r="B239" s="42">
        <f>IF(E238&lt;&gt;"",B238+1,"")</f>
        <v/>
      </c>
      <c r="C239" s="182">
        <f>IF(K238&lt;&gt;"",C238+N238,"")</f>
        <v/>
      </c>
      <c r="D239" s="59" t="n"/>
      <c r="E239" s="44" t="n"/>
      <c r="F239" s="183" t="n"/>
      <c r="G239" s="63" t="n"/>
      <c r="H239" s="149" t="n"/>
      <c r="I239" s="184" t="n"/>
      <c r="J239" s="185" t="n"/>
      <c r="K239" s="47" t="n"/>
      <c r="L239" s="186">
        <f>IF(K239&lt;&gt;"",IF(K239=$N$8,0,IF(K239=$N$9,I239,IF(K239=$N$5,I239*J239,IF(K239=$N$6,I239,0)))),"")</f>
        <v/>
      </c>
      <c r="M239" s="187">
        <f>IF(K239&lt;&gt;"",L239-I239,"")</f>
        <v/>
      </c>
      <c r="N239" s="188">
        <f>IF(K239&lt;&gt;"",IF(K239=$N$8,(I239-I240),IF(K240=$N$8,(I239-I240),(L239+L240)-(I239+I240))),"")</f>
        <v/>
      </c>
      <c r="O239" s="67">
        <f>IF(N239&lt;&gt;"",((N239*100%)/(I239+I240)),"")</f>
        <v/>
      </c>
      <c r="P239" s="69">
        <f>IF(K239&lt;&gt;"",N239/$C$17,"")</f>
        <v/>
      </c>
    </row>
    <row r="240" ht="15" customHeight="1">
      <c r="B240" s="42">
        <f>IF(E239&lt;&gt;"",B239+1,"")</f>
        <v/>
      </c>
      <c r="C240" s="182">
        <f>IF(K239&lt;&gt;"",C239+N239,"")</f>
        <v/>
      </c>
      <c r="D240" s="181" t="n"/>
      <c r="E240" s="44" t="n"/>
      <c r="F240" s="149" t="n"/>
      <c r="G240" s="149" t="n"/>
      <c r="H240" s="149" t="n"/>
      <c r="I240" s="184" t="n"/>
      <c r="J240" s="185" t="n"/>
      <c r="K240" s="47" t="n"/>
      <c r="L240" s="186">
        <f>IF(K240&lt;&gt;"",IF(K240=$N$8,0,IF(K240=$N$9,I240,IF(K240=$N$5,I240*J240,IF(K240=$N$6,I240,0)))),"")</f>
        <v/>
      </c>
      <c r="M240" s="187">
        <f>IF(K240&lt;&gt;"",L240-I240,"")</f>
        <v/>
      </c>
      <c r="N240" s="1" t="n"/>
      <c r="O240" s="1" t="n"/>
      <c r="P240" s="140" t="n"/>
    </row>
    <row r="241" ht="15" customHeight="1">
      <c r="B241" s="36">
        <f>IF(E240&lt;&gt;"",B240+1,"")</f>
        <v/>
      </c>
      <c r="C241" s="176">
        <f>IF(K240&lt;&gt;"",C240+N240,"")</f>
        <v/>
      </c>
      <c r="D241" s="71" t="n"/>
      <c r="E241" s="38" t="n"/>
      <c r="F241" s="177" t="n"/>
      <c r="G241" s="73" t="n"/>
      <c r="H241" s="149" t="n"/>
      <c r="I241" s="178" t="n"/>
      <c r="J241" s="179" t="n"/>
      <c r="K241" s="41" t="n"/>
      <c r="L241" s="156">
        <f>IF(K241&lt;&gt;"",IF(K241=$N$8,0,IF(K241=$N$9,I241,IF(K241=$N$5,I241*J241,IF(K241=$N$6,I241,0)))),"")</f>
        <v/>
      </c>
      <c r="M241" s="157">
        <f>IF(K241&lt;&gt;"",L241-I241,"")</f>
        <v/>
      </c>
      <c r="N241" s="180">
        <f>IF(K241&lt;&gt;"",IF(K241=$N$8,(I241-I242),IF(K242=$N$8,(I241-I242),(L241+L242)-(I241+I242))),"")</f>
        <v/>
      </c>
      <c r="O241" s="75">
        <f>IF(N241&lt;&gt;"",((N241*100%)/(I241+I242)),"")</f>
        <v/>
      </c>
      <c r="P241" s="76">
        <f>IF(K241&lt;&gt;"",N241/$C$17,"")</f>
        <v/>
      </c>
    </row>
    <row r="242" ht="15" customHeight="1">
      <c r="B242" s="36">
        <f>IF(E241&lt;&gt;"",B241+1,"")</f>
        <v/>
      </c>
      <c r="C242" s="176">
        <f>IF(K241&lt;&gt;"",C241+N241,"")</f>
        <v/>
      </c>
      <c r="D242" s="181" t="n"/>
      <c r="E242" s="38" t="n"/>
      <c r="F242" s="149" t="n"/>
      <c r="G242" s="149" t="n"/>
      <c r="H242" s="149" t="n"/>
      <c r="I242" s="178" t="n"/>
      <c r="J242" s="179" t="n"/>
      <c r="K242" s="41" t="n"/>
      <c r="L242" s="156">
        <f>IF(K242&lt;&gt;"",IF(K242=$N$8,0,IF(K242=$N$9,I242,IF(K242=$N$5,I242*J242,IF(K242=$N$6,I242,0)))),"")</f>
        <v/>
      </c>
      <c r="M242" s="157">
        <f>IF(K242&lt;&gt;"",L242-I242,"")</f>
        <v/>
      </c>
      <c r="N242" s="1" t="n"/>
      <c r="O242" s="1" t="n"/>
      <c r="P242" s="140" t="n"/>
    </row>
    <row r="243" ht="15" customHeight="1">
      <c r="B243" s="42">
        <f>IF(E242&lt;&gt;"",B242+1,"")</f>
        <v/>
      </c>
      <c r="C243" s="182">
        <f>IF(K242&lt;&gt;"",C242+N242,"")</f>
        <v/>
      </c>
      <c r="D243" s="59" t="n"/>
      <c r="E243" s="44" t="n"/>
      <c r="F243" s="183" t="n"/>
      <c r="G243" s="63" t="n"/>
      <c r="H243" s="149" t="n"/>
      <c r="I243" s="184" t="n"/>
      <c r="J243" s="185" t="n"/>
      <c r="K243" s="47" t="n"/>
      <c r="L243" s="186">
        <f>IF(K243&lt;&gt;"",IF(K243=$N$8,0,IF(K243=$N$9,I243,IF(K243=$N$5,I243*J243,IF(K243=$N$6,I243,0)))),"")</f>
        <v/>
      </c>
      <c r="M243" s="187">
        <f>IF(K243&lt;&gt;"",L243-I243,"")</f>
        <v/>
      </c>
      <c r="N243" s="188">
        <f>IF(K243&lt;&gt;"",IF(K243=$N$8,(I243-I244),IF(K244=$N$8,(I243-I244),(L243+L244)-(I243+I244))),"")</f>
        <v/>
      </c>
      <c r="O243" s="67">
        <f>IF(N243&lt;&gt;"",((N243*100%)/(I243+I244)),"")</f>
        <v/>
      </c>
      <c r="P243" s="69">
        <f>IF(K243&lt;&gt;"",N243/$C$17,"")</f>
        <v/>
      </c>
    </row>
    <row r="244" ht="15" customHeight="1">
      <c r="B244" s="42">
        <f>IF(E243&lt;&gt;"",B243+1,"")</f>
        <v/>
      </c>
      <c r="C244" s="182">
        <f>IF(K243&lt;&gt;"",C243+N243,"")</f>
        <v/>
      </c>
      <c r="D244" s="181" t="n"/>
      <c r="E244" s="44" t="n"/>
      <c r="F244" s="149" t="n"/>
      <c r="G244" s="149" t="n"/>
      <c r="H244" s="149" t="n"/>
      <c r="I244" s="184" t="n"/>
      <c r="J244" s="185" t="n"/>
      <c r="K244" s="47" t="n"/>
      <c r="L244" s="186">
        <f>IF(K244&lt;&gt;"",IF(K244=$N$8,0,IF(K244=$N$9,I244,IF(K244=$N$5,I244*J244,IF(K244=$N$6,I244,0)))),"")</f>
        <v/>
      </c>
      <c r="M244" s="187">
        <f>IF(K244&lt;&gt;"",L244-I244,"")</f>
        <v/>
      </c>
      <c r="N244" s="1" t="n"/>
      <c r="O244" s="1" t="n"/>
      <c r="P244" s="140" t="n"/>
    </row>
    <row r="245" ht="15" customHeight="1">
      <c r="B245" s="36">
        <f>IF(E244&lt;&gt;"",B244+1,"")</f>
        <v/>
      </c>
      <c r="C245" s="176">
        <f>IF(K244&lt;&gt;"",C244+N244,"")</f>
        <v/>
      </c>
      <c r="D245" s="71" t="n"/>
      <c r="E245" s="38" t="n"/>
      <c r="F245" s="177" t="n"/>
      <c r="G245" s="73" t="n"/>
      <c r="H245" s="149" t="n"/>
      <c r="I245" s="178" t="n"/>
      <c r="J245" s="179" t="n"/>
      <c r="K245" s="41" t="n"/>
      <c r="L245" s="156">
        <f>IF(K245&lt;&gt;"",IF(K245=$N$8,0,IF(K245=$N$9,I245,IF(K245=$N$5,I245*J245,IF(K245=$N$6,I245,0)))),"")</f>
        <v/>
      </c>
      <c r="M245" s="157">
        <f>IF(K245&lt;&gt;"",L245-I245,"")</f>
        <v/>
      </c>
      <c r="N245" s="180">
        <f>IF(K245&lt;&gt;"",IF(K245=$N$8,(I245-I246),IF(K246=$N$8,(I245-I246),(L245+L246)-(I245+I246))),"")</f>
        <v/>
      </c>
      <c r="O245" s="75">
        <f>IF(N245&lt;&gt;"",((N245*100%)/(I245+I246)),"")</f>
        <v/>
      </c>
      <c r="P245" s="76">
        <f>IF(K245&lt;&gt;"",N245/$C$17,"")</f>
        <v/>
      </c>
    </row>
    <row r="246" ht="15" customHeight="1">
      <c r="B246" s="36">
        <f>IF(E245&lt;&gt;"",B245+1,"")</f>
        <v/>
      </c>
      <c r="C246" s="176">
        <f>IF(K245&lt;&gt;"",C245+N245,"")</f>
        <v/>
      </c>
      <c r="D246" s="181" t="n"/>
      <c r="E246" s="38" t="n"/>
      <c r="F246" s="149" t="n"/>
      <c r="G246" s="149" t="n"/>
      <c r="H246" s="149" t="n"/>
      <c r="I246" s="178" t="n"/>
      <c r="J246" s="179" t="n"/>
      <c r="K246" s="41" t="n"/>
      <c r="L246" s="156">
        <f>IF(K246&lt;&gt;"",IF(K246=$N$8,0,IF(K246=$N$9,I246,IF(K246=$N$5,I246*J246,IF(K246=$N$6,I246,0)))),"")</f>
        <v/>
      </c>
      <c r="M246" s="157">
        <f>IF(K246&lt;&gt;"",L246-I246,"")</f>
        <v/>
      </c>
      <c r="N246" s="1" t="n"/>
      <c r="O246" s="1" t="n"/>
      <c r="P246" s="140" t="n"/>
    </row>
    <row r="247" ht="15" customHeight="1">
      <c r="B247" s="42">
        <f>IF(E246&lt;&gt;"",B246+1,"")</f>
        <v/>
      </c>
      <c r="C247" s="182">
        <f>IF(K246&lt;&gt;"",C246+N246,"")</f>
        <v/>
      </c>
      <c r="D247" s="59" t="n"/>
      <c r="E247" s="44" t="n"/>
      <c r="F247" s="183" t="n"/>
      <c r="G247" s="63" t="n"/>
      <c r="H247" s="149" t="n"/>
      <c r="I247" s="184" t="n"/>
      <c r="J247" s="185" t="n"/>
      <c r="K247" s="47" t="n"/>
      <c r="L247" s="186">
        <f>IF(K247&lt;&gt;"",IF(K247=$N$8,0,IF(K247=$N$9,I247,IF(K247=$N$5,I247*J247,IF(K247=$N$6,I247,0)))),"")</f>
        <v/>
      </c>
      <c r="M247" s="187">
        <f>IF(K247&lt;&gt;"",L247-I247,"")</f>
        <v/>
      </c>
      <c r="N247" s="188">
        <f>IF(K247&lt;&gt;"",IF(K247=$N$8,(I247-I248),IF(K248=$N$8,(I247-I248),(L247+L248)-(I247+I248))),"")</f>
        <v/>
      </c>
      <c r="O247" s="67">
        <f>IF(N247&lt;&gt;"",((N247*100%)/(I247+I248)),"")</f>
        <v/>
      </c>
      <c r="P247" s="69">
        <f>IF(K247&lt;&gt;"",N247/$C$17,"")</f>
        <v/>
      </c>
    </row>
    <row r="248" ht="15" customHeight="1">
      <c r="B248" s="42">
        <f>IF(E247&lt;&gt;"",B247+1,"")</f>
        <v/>
      </c>
      <c r="C248" s="182">
        <f>IF(K247&lt;&gt;"",C247+N247,"")</f>
        <v/>
      </c>
      <c r="D248" s="181" t="n"/>
      <c r="E248" s="44" t="n"/>
      <c r="F248" s="149" t="n"/>
      <c r="G248" s="149" t="n"/>
      <c r="H248" s="149" t="n"/>
      <c r="I248" s="184" t="n"/>
      <c r="J248" s="185" t="n"/>
      <c r="K248" s="47" t="n"/>
      <c r="L248" s="186">
        <f>IF(K248&lt;&gt;"",IF(K248=$N$8,0,IF(K248=$N$9,I248,IF(K248=$N$5,I248*J248,IF(K248=$N$6,I248,0)))),"")</f>
        <v/>
      </c>
      <c r="M248" s="187">
        <f>IF(K248&lt;&gt;"",L248-I248,"")</f>
        <v/>
      </c>
      <c r="N248" s="1" t="n"/>
      <c r="O248" s="1" t="n"/>
      <c r="P248" s="140" t="n"/>
    </row>
    <row r="249" ht="15" customHeight="1">
      <c r="B249" s="36">
        <f>IF(E248&lt;&gt;"",B248+1,"")</f>
        <v/>
      </c>
      <c r="C249" s="176">
        <f>IF(K248&lt;&gt;"",C248+N248,"")</f>
        <v/>
      </c>
      <c r="D249" s="71" t="n"/>
      <c r="E249" s="38" t="n"/>
      <c r="F249" s="177" t="n"/>
      <c r="G249" s="73" t="n"/>
      <c r="H249" s="149" t="n"/>
      <c r="I249" s="178" t="n"/>
      <c r="J249" s="179" t="n"/>
      <c r="K249" s="41" t="n"/>
      <c r="L249" s="156">
        <f>IF(K249&lt;&gt;"",IF(K249=$N$8,0,IF(K249=$N$9,I249,IF(K249=$N$5,I249*J249,IF(K249=$N$6,I249,0)))),"")</f>
        <v/>
      </c>
      <c r="M249" s="157">
        <f>IF(K249&lt;&gt;"",L249-I249,"")</f>
        <v/>
      </c>
      <c r="N249" s="180">
        <f>IF(K249&lt;&gt;"",IF(K249=$N$8,(I249-I250),IF(K250=$N$8,(I249-I250),(L249+L250)-(I249+I250))),"")</f>
        <v/>
      </c>
      <c r="O249" s="75">
        <f>IF(N249&lt;&gt;"",((N249*100%)/(I249+I250)),"")</f>
        <v/>
      </c>
      <c r="P249" s="76">
        <f>IF(K249&lt;&gt;"",N249/$C$17,"")</f>
        <v/>
      </c>
    </row>
    <row r="250" ht="15" customHeight="1">
      <c r="B250" s="36">
        <f>IF(E249&lt;&gt;"",B249+1,"")</f>
        <v/>
      </c>
      <c r="C250" s="176">
        <f>IF(K249&lt;&gt;"",C249+N249,"")</f>
        <v/>
      </c>
      <c r="D250" s="181" t="n"/>
      <c r="E250" s="38" t="n"/>
      <c r="F250" s="149" t="n"/>
      <c r="G250" s="149" t="n"/>
      <c r="H250" s="149" t="n"/>
      <c r="I250" s="178" t="n"/>
      <c r="J250" s="179" t="n"/>
      <c r="K250" s="41" t="n"/>
      <c r="L250" s="156">
        <f>IF(K250&lt;&gt;"",IF(K250=$N$8,0,IF(K250=$N$9,I250,IF(K250=$N$5,I250*J250,IF(K250=$N$6,I250,0)))),"")</f>
        <v/>
      </c>
      <c r="M250" s="157">
        <f>IF(K250&lt;&gt;"",L250-I250,"")</f>
        <v/>
      </c>
      <c r="N250" s="1" t="n"/>
      <c r="O250" s="1" t="n"/>
      <c r="P250" s="140" t="n"/>
    </row>
    <row r="251" ht="15" customHeight="1">
      <c r="B251" s="42">
        <f>IF(E250&lt;&gt;"",B250+1,"")</f>
        <v/>
      </c>
      <c r="C251" s="182">
        <f>IF(K250&lt;&gt;"",C250+N250,"")</f>
        <v/>
      </c>
      <c r="D251" s="59" t="n"/>
      <c r="E251" s="44" t="n"/>
      <c r="F251" s="183" t="n"/>
      <c r="G251" s="63" t="n"/>
      <c r="H251" s="149" t="n"/>
      <c r="I251" s="184" t="n"/>
      <c r="J251" s="185" t="n"/>
      <c r="K251" s="47" t="n"/>
      <c r="L251" s="186">
        <f>IF(K251&lt;&gt;"",IF(K251=$N$8,0,IF(K251=$N$9,I251,IF(K251=$N$5,I251*J251,IF(K251=$N$6,I251,0)))),"")</f>
        <v/>
      </c>
      <c r="M251" s="187">
        <f>IF(K251&lt;&gt;"",L251-I251,"")</f>
        <v/>
      </c>
      <c r="N251" s="188">
        <f>IF(K251&lt;&gt;"",IF(K251=$N$8,(I251-I252),IF(K252=$N$8,(I251-I252),(L251+L252)-(I251+I252))),"")</f>
        <v/>
      </c>
      <c r="O251" s="67">
        <f>IF(N251&lt;&gt;"",((N251*100%)/(I251+I252)),"")</f>
        <v/>
      </c>
      <c r="P251" s="69">
        <f>IF(K251&lt;&gt;"",N251/$C$17,"")</f>
        <v/>
      </c>
    </row>
    <row r="252" ht="15" customHeight="1">
      <c r="B252" s="42">
        <f>IF(E251&lt;&gt;"",B251+1,"")</f>
        <v/>
      </c>
      <c r="C252" s="182">
        <f>IF(K251&lt;&gt;"",C251+N251,"")</f>
        <v/>
      </c>
      <c r="D252" s="181" t="n"/>
      <c r="E252" s="44" t="n"/>
      <c r="F252" s="149" t="n"/>
      <c r="G252" s="149" t="n"/>
      <c r="H252" s="149" t="n"/>
      <c r="I252" s="184" t="n"/>
      <c r="J252" s="185" t="n"/>
      <c r="K252" s="47" t="n"/>
      <c r="L252" s="186">
        <f>IF(K252&lt;&gt;"",IF(K252=$N$8,0,IF(K252=$N$9,I252,IF(K252=$N$5,I252*J252,IF(K252=$N$6,I252,0)))),"")</f>
        <v/>
      </c>
      <c r="M252" s="187">
        <f>IF(K252&lt;&gt;"",L252-I252,"")</f>
        <v/>
      </c>
      <c r="N252" s="1" t="n"/>
      <c r="O252" s="1" t="n"/>
      <c r="P252" s="140" t="n"/>
    </row>
    <row r="253" ht="15" customHeight="1">
      <c r="B253" s="36">
        <f>IF(E252&lt;&gt;"",B252+1,"")</f>
        <v/>
      </c>
      <c r="C253" s="176">
        <f>IF(K252&lt;&gt;"",C252+N252,"")</f>
        <v/>
      </c>
      <c r="D253" s="71" t="n"/>
      <c r="E253" s="38" t="n"/>
      <c r="F253" s="177" t="n"/>
      <c r="G253" s="73" t="n"/>
      <c r="H253" s="149" t="n"/>
      <c r="I253" s="178" t="n"/>
      <c r="J253" s="179" t="n"/>
      <c r="K253" s="41" t="n"/>
      <c r="L253" s="156">
        <f>IF(K253&lt;&gt;"",IF(K253=$N$8,0,IF(K253=$N$9,I253,IF(K253=$N$5,I253*J253,IF(K253=$N$6,I253,0)))),"")</f>
        <v/>
      </c>
      <c r="M253" s="157">
        <f>IF(K253&lt;&gt;"",L253-I253,"")</f>
        <v/>
      </c>
      <c r="N253" s="180">
        <f>IF(K253&lt;&gt;"",IF(K253=$N$8,(I253-I254),IF(K254=$N$8,(I253-I254),(L253+L254)-(I253+I254))),"")</f>
        <v/>
      </c>
      <c r="O253" s="75">
        <f>IF(N253&lt;&gt;"",((N253*100%)/(I253+I254)),"")</f>
        <v/>
      </c>
      <c r="P253" s="76">
        <f>IF(K253&lt;&gt;"",N253/$C$17,"")</f>
        <v/>
      </c>
    </row>
    <row r="254" ht="15" customHeight="1">
      <c r="B254" s="36">
        <f>IF(E253&lt;&gt;"",B253+1,"")</f>
        <v/>
      </c>
      <c r="C254" s="176">
        <f>IF(K253&lt;&gt;"",C253+N253,"")</f>
        <v/>
      </c>
      <c r="D254" s="181" t="n"/>
      <c r="E254" s="38" t="n"/>
      <c r="F254" s="149" t="n"/>
      <c r="G254" s="149" t="n"/>
      <c r="H254" s="149" t="n"/>
      <c r="I254" s="178" t="n"/>
      <c r="J254" s="179" t="n"/>
      <c r="K254" s="41" t="n"/>
      <c r="L254" s="156">
        <f>IF(K254&lt;&gt;"",IF(K254=$N$8,0,IF(K254=$N$9,I254,IF(K254=$N$5,I254*J254,IF(K254=$N$6,I254,0)))),"")</f>
        <v/>
      </c>
      <c r="M254" s="157">
        <f>IF(K254&lt;&gt;"",L254-I254,"")</f>
        <v/>
      </c>
      <c r="N254" s="1" t="n"/>
      <c r="O254" s="1" t="n"/>
      <c r="P254" s="140" t="n"/>
    </row>
    <row r="255" ht="15" customHeight="1">
      <c r="B255" s="42">
        <f>IF(E254&lt;&gt;"",B254+1,"")</f>
        <v/>
      </c>
      <c r="C255" s="182">
        <f>IF(K254&lt;&gt;"",C254+N254,"")</f>
        <v/>
      </c>
      <c r="D255" s="59" t="n"/>
      <c r="E255" s="44" t="n"/>
      <c r="F255" s="183" t="n"/>
      <c r="G255" s="63" t="n"/>
      <c r="H255" s="149" t="n"/>
      <c r="I255" s="184" t="n"/>
      <c r="J255" s="185" t="n"/>
      <c r="K255" s="47" t="n"/>
      <c r="L255" s="186">
        <f>IF(K255&lt;&gt;"",IF(K255=$N$8,0,IF(K255=$N$9,I255,IF(K255=$N$5,I255*J255,IF(K255=$N$6,I255,0)))),"")</f>
        <v/>
      </c>
      <c r="M255" s="187">
        <f>IF(K255&lt;&gt;"",L255-I255,"")</f>
        <v/>
      </c>
      <c r="N255" s="188">
        <f>IF(K255&lt;&gt;"",IF(K255=$N$8,(I255-I256),IF(K256=$N$8,(I255-I256),(L255+L256)-(I255+I256))),"")</f>
        <v/>
      </c>
      <c r="O255" s="67">
        <f>IF(N255&lt;&gt;"",((N255*100%)/(I255+I256)),"")</f>
        <v/>
      </c>
      <c r="P255" s="69">
        <f>IF(K255&lt;&gt;"",N255/$C$17,"")</f>
        <v/>
      </c>
    </row>
    <row r="256" ht="15" customHeight="1">
      <c r="B256" s="42">
        <f>IF(E255&lt;&gt;"",B255+1,"")</f>
        <v/>
      </c>
      <c r="C256" s="182">
        <f>IF(K255&lt;&gt;"",C255+N255,"")</f>
        <v/>
      </c>
      <c r="D256" s="181" t="n"/>
      <c r="E256" s="44" t="n"/>
      <c r="F256" s="149" t="n"/>
      <c r="G256" s="149" t="n"/>
      <c r="H256" s="149" t="n"/>
      <c r="I256" s="184" t="n"/>
      <c r="J256" s="185" t="n"/>
      <c r="K256" s="47" t="n"/>
      <c r="L256" s="186">
        <f>IF(K256&lt;&gt;"",IF(K256=$N$8,0,IF(K256=$N$9,I256,IF(K256=$N$5,I256*J256,IF(K256=$N$6,I256,0)))),"")</f>
        <v/>
      </c>
      <c r="M256" s="187">
        <f>IF(K256&lt;&gt;"",L256-I256,"")</f>
        <v/>
      </c>
      <c r="N256" s="1" t="n"/>
      <c r="O256" s="1" t="n"/>
      <c r="P256" s="140" t="n"/>
    </row>
    <row r="257" ht="15" customHeight="1">
      <c r="B257" s="36">
        <f>IF(E256&lt;&gt;"",B256+1,"")</f>
        <v/>
      </c>
      <c r="C257" s="176">
        <f>IF(K256&lt;&gt;"",C256+N256,"")</f>
        <v/>
      </c>
      <c r="D257" s="71" t="n"/>
      <c r="E257" s="38" t="n"/>
      <c r="F257" s="177" t="n"/>
      <c r="G257" s="73" t="n"/>
      <c r="H257" s="149" t="n"/>
      <c r="I257" s="178" t="n"/>
      <c r="J257" s="179" t="n"/>
      <c r="K257" s="41" t="n"/>
      <c r="L257" s="156">
        <f>IF(K257&lt;&gt;"",IF(K257=$N$8,0,IF(K257=$N$9,I257,IF(K257=$N$5,I257*J257,IF(K257=$N$6,I257,0)))),"")</f>
        <v/>
      </c>
      <c r="M257" s="157">
        <f>IF(K257&lt;&gt;"",L257-I257,"")</f>
        <v/>
      </c>
      <c r="N257" s="180">
        <f>IF(K257&lt;&gt;"",IF(K257=$N$8,(I257-I258),IF(K258=$N$8,(I257-I258),(L257+L258)-(I257+I258))),"")</f>
        <v/>
      </c>
      <c r="O257" s="75">
        <f>IF(N257&lt;&gt;"",((N257*100%)/(I257+I258)),"")</f>
        <v/>
      </c>
      <c r="P257" s="76">
        <f>IF(K257&lt;&gt;"",N257/$C$17,"")</f>
        <v/>
      </c>
    </row>
    <row r="258" ht="15" customHeight="1">
      <c r="B258" s="36">
        <f>IF(E257&lt;&gt;"",B257+1,"")</f>
        <v/>
      </c>
      <c r="C258" s="176">
        <f>IF(K257&lt;&gt;"",C257+N257,"")</f>
        <v/>
      </c>
      <c r="D258" s="181" t="n"/>
      <c r="E258" s="38" t="n"/>
      <c r="F258" s="149" t="n"/>
      <c r="G258" s="149" t="n"/>
      <c r="H258" s="149" t="n"/>
      <c r="I258" s="178" t="n"/>
      <c r="J258" s="179" t="n"/>
      <c r="K258" s="41" t="n"/>
      <c r="L258" s="156">
        <f>IF(K258&lt;&gt;"",IF(K258=$N$8,0,IF(K258=$N$9,I258,IF(K258=$N$5,I258*J258,IF(K258=$N$6,I258,0)))),"")</f>
        <v/>
      </c>
      <c r="M258" s="157">
        <f>IF(K258&lt;&gt;"",L258-I258,"")</f>
        <v/>
      </c>
      <c r="N258" s="1" t="n"/>
      <c r="O258" s="1" t="n"/>
      <c r="P258" s="140" t="n"/>
    </row>
    <row r="259" ht="15" customHeight="1">
      <c r="B259" s="42">
        <f>IF(E258&lt;&gt;"",B258+1,"")</f>
        <v/>
      </c>
      <c r="C259" s="182">
        <f>IF(K258&lt;&gt;"",C258+N258,"")</f>
        <v/>
      </c>
      <c r="D259" s="59" t="n"/>
      <c r="E259" s="44" t="n"/>
      <c r="F259" s="183" t="n"/>
      <c r="G259" s="63" t="n"/>
      <c r="H259" s="149" t="n"/>
      <c r="I259" s="184" t="n"/>
      <c r="J259" s="185" t="n"/>
      <c r="K259" s="47" t="n"/>
      <c r="L259" s="186">
        <f>IF(K259&lt;&gt;"",IF(K259=$N$8,0,IF(K259=$N$9,I259,IF(K259=$N$5,I259*J259,IF(K259=$N$6,I259,0)))),"")</f>
        <v/>
      </c>
      <c r="M259" s="187">
        <f>IF(K259&lt;&gt;"",L259-I259,"")</f>
        <v/>
      </c>
      <c r="N259" s="188">
        <f>IF(K259&lt;&gt;"",IF(K259=$N$8,(I259-I260),IF(K260=$N$8,(I259-I260),(L259+L260)-(I259+I260))),"")</f>
        <v/>
      </c>
      <c r="O259" s="67">
        <f>IF(N259&lt;&gt;"",((N259*100%)/(I259+I260)),"")</f>
        <v/>
      </c>
      <c r="P259" s="69">
        <f>IF(K259&lt;&gt;"",N259/$C$17,"")</f>
        <v/>
      </c>
    </row>
    <row r="260" ht="15" customHeight="1">
      <c r="B260" s="42">
        <f>IF(E259&lt;&gt;"",B259+1,"")</f>
        <v/>
      </c>
      <c r="C260" s="182">
        <f>IF(K259&lt;&gt;"",C259+N259,"")</f>
        <v/>
      </c>
      <c r="D260" s="181" t="n"/>
      <c r="E260" s="44" t="n"/>
      <c r="F260" s="149" t="n"/>
      <c r="G260" s="149" t="n"/>
      <c r="H260" s="149" t="n"/>
      <c r="I260" s="184" t="n"/>
      <c r="J260" s="185" t="n"/>
      <c r="K260" s="47" t="n"/>
      <c r="L260" s="186">
        <f>IF(K260&lt;&gt;"",IF(K260=$N$8,0,IF(K260=$N$9,I260,IF(K260=$N$5,I260*J260,IF(K260=$N$6,I260,0)))),"")</f>
        <v/>
      </c>
      <c r="M260" s="187">
        <f>IF(K260&lt;&gt;"",L260-I260,"")</f>
        <v/>
      </c>
      <c r="N260" s="1" t="n"/>
      <c r="O260" s="1" t="n"/>
      <c r="P260" s="140" t="n"/>
    </row>
    <row r="261" ht="15" customHeight="1">
      <c r="B261" s="36">
        <f>IF(E260&lt;&gt;"",B260+1,"")</f>
        <v/>
      </c>
      <c r="C261" s="176">
        <f>IF(K260&lt;&gt;"",C260+N260,"")</f>
        <v/>
      </c>
      <c r="D261" s="71" t="n"/>
      <c r="E261" s="38" t="n"/>
      <c r="F261" s="177" t="n"/>
      <c r="G261" s="73" t="n"/>
      <c r="H261" s="149" t="n"/>
      <c r="I261" s="178" t="n"/>
      <c r="J261" s="179" t="n"/>
      <c r="K261" s="41" t="n"/>
      <c r="L261" s="156">
        <f>IF(K261&lt;&gt;"",IF(K261=$N$8,0,IF(K261=$N$9,I261,IF(K261=$N$5,I261*J261,IF(K261=$N$6,I261,0)))),"")</f>
        <v/>
      </c>
      <c r="M261" s="157">
        <f>IF(K261&lt;&gt;"",L261-I261,"")</f>
        <v/>
      </c>
      <c r="N261" s="180">
        <f>IF(K261&lt;&gt;"",IF(K261=$N$8,(I261-I262),IF(K262=$N$8,(I261-I262),(L261+L262)-(I261+I262))),"")</f>
        <v/>
      </c>
      <c r="O261" s="75">
        <f>IF(N261&lt;&gt;"",((N261*100%)/(I261+I262)),"")</f>
        <v/>
      </c>
      <c r="P261" s="76">
        <f>IF(K261&lt;&gt;"",N261/$C$17,"")</f>
        <v/>
      </c>
    </row>
    <row r="262" ht="15" customHeight="1">
      <c r="B262" s="36">
        <f>IF(E261&lt;&gt;"",B261+1,"")</f>
        <v/>
      </c>
      <c r="C262" s="176">
        <f>IF(K261&lt;&gt;"",C261+N261,"")</f>
        <v/>
      </c>
      <c r="D262" s="181" t="n"/>
      <c r="E262" s="38" t="n"/>
      <c r="F262" s="149" t="n"/>
      <c r="G262" s="149" t="n"/>
      <c r="H262" s="149" t="n"/>
      <c r="I262" s="178" t="n"/>
      <c r="J262" s="179" t="n"/>
      <c r="K262" s="41" t="n"/>
      <c r="L262" s="156">
        <f>IF(K262&lt;&gt;"",IF(K262=$N$8,0,IF(K262=$N$9,I262,IF(K262=$N$5,I262*J262,IF(K262=$N$6,I262,0)))),"")</f>
        <v/>
      </c>
      <c r="M262" s="157">
        <f>IF(K262&lt;&gt;"",L262-I262,"")</f>
        <v/>
      </c>
      <c r="N262" s="1" t="n"/>
      <c r="O262" s="1" t="n"/>
      <c r="P262" s="140" t="n"/>
    </row>
    <row r="263" ht="15" customHeight="1">
      <c r="B263" s="42">
        <f>IF(E262&lt;&gt;"",B262+1,"")</f>
        <v/>
      </c>
      <c r="C263" s="182">
        <f>IF(K262&lt;&gt;"",C262+N262,"")</f>
        <v/>
      </c>
      <c r="D263" s="59" t="n"/>
      <c r="E263" s="44" t="n"/>
      <c r="F263" s="183" t="n"/>
      <c r="G263" s="63" t="n"/>
      <c r="H263" s="149" t="n"/>
      <c r="I263" s="184" t="n"/>
      <c r="J263" s="185" t="n"/>
      <c r="K263" s="47" t="n"/>
      <c r="L263" s="186">
        <f>IF(K263&lt;&gt;"",IF(K263=$N$8,0,IF(K263=$N$9,I263,IF(K263=$N$5,I263*J263,IF(K263=$N$6,I263,0)))),"")</f>
        <v/>
      </c>
      <c r="M263" s="187">
        <f>IF(K263&lt;&gt;"",L263-I263,"")</f>
        <v/>
      </c>
      <c r="N263" s="188">
        <f>IF(K263&lt;&gt;"",IF(K263=$N$8,(I263-I264),IF(K264=$N$8,(I263-I264),(L263+L264)-(I263+I264))),"")</f>
        <v/>
      </c>
      <c r="O263" s="67">
        <f>IF(N263&lt;&gt;"",((N263*100%)/(I263+I264)),"")</f>
        <v/>
      </c>
      <c r="P263" s="69">
        <f>IF(K263&lt;&gt;"",N263/$C$17,"")</f>
        <v/>
      </c>
    </row>
    <row r="264" ht="15" customHeight="1">
      <c r="B264" s="42">
        <f>IF(E263&lt;&gt;"",B263+1,"")</f>
        <v/>
      </c>
      <c r="C264" s="182">
        <f>IF(K263&lt;&gt;"",C263+N263,"")</f>
        <v/>
      </c>
      <c r="D264" s="181" t="n"/>
      <c r="E264" s="44" t="n"/>
      <c r="F264" s="149" t="n"/>
      <c r="G264" s="149" t="n"/>
      <c r="H264" s="149" t="n"/>
      <c r="I264" s="184" t="n"/>
      <c r="J264" s="185" t="n"/>
      <c r="K264" s="47" t="n"/>
      <c r="L264" s="186">
        <f>IF(K264&lt;&gt;"",IF(K264=$N$8,0,IF(K264=$N$9,I264,IF(K264=$N$5,I264*J264,IF(K264=$N$6,I264,0)))),"")</f>
        <v/>
      </c>
      <c r="M264" s="187">
        <f>IF(K264&lt;&gt;"",L264-I264,"")</f>
        <v/>
      </c>
      <c r="N264" s="1" t="n"/>
      <c r="O264" s="1" t="n"/>
      <c r="P264" s="140" t="n"/>
    </row>
    <row r="265" ht="15" customHeight="1">
      <c r="B265" s="36">
        <f>IF(E264&lt;&gt;"",B264+1,"")</f>
        <v/>
      </c>
      <c r="C265" s="176">
        <f>IF(K264&lt;&gt;"",C264+N264,"")</f>
        <v/>
      </c>
      <c r="D265" s="71" t="n"/>
      <c r="E265" s="38" t="n"/>
      <c r="F265" s="177" t="n"/>
      <c r="G265" s="73" t="n"/>
      <c r="H265" s="149" t="n"/>
      <c r="I265" s="178" t="n"/>
      <c r="J265" s="179" t="n"/>
      <c r="K265" s="41" t="n"/>
      <c r="L265" s="156">
        <f>IF(K265&lt;&gt;"",IF(K265=$N$8,0,IF(K265=$N$9,I265,IF(K265=$N$5,I265*J265,IF(K265=$N$6,I265,0)))),"")</f>
        <v/>
      </c>
      <c r="M265" s="157">
        <f>IF(K265&lt;&gt;"",L265-I265,"")</f>
        <v/>
      </c>
      <c r="N265" s="180">
        <f>IF(K265&lt;&gt;"",IF(K265=$N$8,(I265-I266),IF(K266=$N$8,(I265-I266),(L265+L266)-(I265+I266))),"")</f>
        <v/>
      </c>
      <c r="O265" s="75">
        <f>IF(N265&lt;&gt;"",((N265*100%)/(I265+I266)),"")</f>
        <v/>
      </c>
      <c r="P265" s="76">
        <f>IF(K265&lt;&gt;"",N265/$C$17,"")</f>
        <v/>
      </c>
    </row>
    <row r="266" ht="15" customHeight="1">
      <c r="B266" s="36">
        <f>IF(E265&lt;&gt;"",B265+1,"")</f>
        <v/>
      </c>
      <c r="C266" s="176">
        <f>IF(K265&lt;&gt;"",C265+N265,"")</f>
        <v/>
      </c>
      <c r="D266" s="181" t="n"/>
      <c r="E266" s="38" t="n"/>
      <c r="F266" s="149" t="n"/>
      <c r="G266" s="149" t="n"/>
      <c r="H266" s="149" t="n"/>
      <c r="I266" s="178" t="n"/>
      <c r="J266" s="179" t="n"/>
      <c r="K266" s="41" t="n"/>
      <c r="L266" s="156">
        <f>IF(K266&lt;&gt;"",IF(K266=$N$8,0,IF(K266=$N$9,I266,IF(K266=$N$5,I266*J266,IF(K266=$N$6,I266,0)))),"")</f>
        <v/>
      </c>
      <c r="M266" s="157">
        <f>IF(K266&lt;&gt;"",L266-I266,"")</f>
        <v/>
      </c>
      <c r="N266" s="1" t="n"/>
      <c r="O266" s="1" t="n"/>
      <c r="P266" s="140" t="n"/>
    </row>
    <row r="267" ht="15" customHeight="1">
      <c r="B267" s="42">
        <f>IF(E266&lt;&gt;"",B266+1,"")</f>
        <v/>
      </c>
      <c r="C267" s="182">
        <f>IF(K266&lt;&gt;"",C266+N266,"")</f>
        <v/>
      </c>
      <c r="D267" s="59" t="n"/>
      <c r="E267" s="44" t="n"/>
      <c r="F267" s="183" t="n"/>
      <c r="G267" s="63" t="n"/>
      <c r="H267" s="149" t="n"/>
      <c r="I267" s="184" t="n"/>
      <c r="J267" s="185" t="n"/>
      <c r="K267" s="47" t="n"/>
      <c r="L267" s="186">
        <f>IF(K267&lt;&gt;"",IF(K267=$N$8,0,IF(K267=$N$9,I267,IF(K267=$N$5,I267*J267,IF(K267=$N$6,I267,0)))),"")</f>
        <v/>
      </c>
      <c r="M267" s="187">
        <f>IF(K267&lt;&gt;"",L267-I267,"")</f>
        <v/>
      </c>
      <c r="N267" s="188">
        <f>IF(K267&lt;&gt;"",IF(K267=$N$8,(I267-I268),IF(K268=$N$8,(I267-I268),(L267+L268)-(I267+I268))),"")</f>
        <v/>
      </c>
      <c r="O267" s="67">
        <f>IF(N267&lt;&gt;"",((N267*100%)/(I267+I268)),"")</f>
        <v/>
      </c>
      <c r="P267" s="69">
        <f>IF(K267&lt;&gt;"",N267/$C$17,"")</f>
        <v/>
      </c>
    </row>
    <row r="268" ht="15" customHeight="1">
      <c r="B268" s="42">
        <f>IF(E267&lt;&gt;"",B267+1,"")</f>
        <v/>
      </c>
      <c r="C268" s="182">
        <f>IF(K267&lt;&gt;"",C267+N267,"")</f>
        <v/>
      </c>
      <c r="D268" s="181" t="n"/>
      <c r="E268" s="44" t="n"/>
      <c r="F268" s="149" t="n"/>
      <c r="G268" s="149" t="n"/>
      <c r="H268" s="149" t="n"/>
      <c r="I268" s="184" t="n"/>
      <c r="J268" s="185" t="n"/>
      <c r="K268" s="47" t="n"/>
      <c r="L268" s="186">
        <f>IF(K268&lt;&gt;"",IF(K268=$N$8,0,IF(K268=$N$9,I268,IF(K268=$N$5,I268*J268,IF(K268=$N$6,I268,0)))),"")</f>
        <v/>
      </c>
      <c r="M268" s="187">
        <f>IF(K268&lt;&gt;"",L268-I268,"")</f>
        <v/>
      </c>
      <c r="N268" s="1" t="n"/>
      <c r="O268" s="1" t="n"/>
      <c r="P268" s="140" t="n"/>
    </row>
    <row r="269" ht="15" customHeight="1">
      <c r="B269" s="36">
        <f>IF(E268&lt;&gt;"",B268+1,"")</f>
        <v/>
      </c>
      <c r="C269" s="176">
        <f>IF(K268&lt;&gt;"",C268+N268,"")</f>
        <v/>
      </c>
      <c r="D269" s="71" t="n"/>
      <c r="E269" s="38" t="n"/>
      <c r="F269" s="177" t="n"/>
      <c r="G269" s="73" t="n"/>
      <c r="H269" s="149" t="n"/>
      <c r="I269" s="178" t="n"/>
      <c r="J269" s="179" t="n"/>
      <c r="K269" s="41" t="n"/>
      <c r="L269" s="156">
        <f>IF(K269&lt;&gt;"",IF(K269=$N$8,0,IF(K269=$N$9,I269,IF(K269=$N$5,I269*J269,IF(K269=$N$6,I269,0)))),"")</f>
        <v/>
      </c>
      <c r="M269" s="157">
        <f>IF(K269&lt;&gt;"",L269-I269,"")</f>
        <v/>
      </c>
      <c r="N269" s="180">
        <f>IF(K269&lt;&gt;"",IF(K269=$N$8,(I269-I270),IF(K270=$N$8,(I269-I270),(L269+L270)-(I269+I270))),"")</f>
        <v/>
      </c>
      <c r="O269" s="75">
        <f>IF(N269&lt;&gt;"",((N269*100%)/(I269+I270)),"")</f>
        <v/>
      </c>
      <c r="P269" s="76">
        <f>IF(K269&lt;&gt;"",N269/$C$17,"")</f>
        <v/>
      </c>
    </row>
    <row r="270" ht="15" customHeight="1">
      <c r="B270" s="36">
        <f>IF(E269&lt;&gt;"",B269+1,"")</f>
        <v/>
      </c>
      <c r="C270" s="176">
        <f>IF(K269&lt;&gt;"",C269+N269,"")</f>
        <v/>
      </c>
      <c r="D270" s="181" t="n"/>
      <c r="E270" s="38" t="n"/>
      <c r="F270" s="149" t="n"/>
      <c r="G270" s="149" t="n"/>
      <c r="H270" s="149" t="n"/>
      <c r="I270" s="178" t="n"/>
      <c r="J270" s="179" t="n"/>
      <c r="K270" s="41" t="n"/>
      <c r="L270" s="156">
        <f>IF(K270&lt;&gt;"",IF(K270=$N$8,0,IF(K270=$N$9,I270,IF(K270=$N$5,I270*J270,IF(K270=$N$6,I270,0)))),"")</f>
        <v/>
      </c>
      <c r="M270" s="157">
        <f>IF(K270&lt;&gt;"",L270-I270,"")</f>
        <v/>
      </c>
      <c r="N270" s="1" t="n"/>
      <c r="O270" s="1" t="n"/>
      <c r="P270" s="140" t="n"/>
    </row>
    <row r="271" ht="15" customHeight="1">
      <c r="B271" s="42">
        <f>IF(E270&lt;&gt;"",B270+1,"")</f>
        <v/>
      </c>
      <c r="C271" s="182">
        <f>IF(K270&lt;&gt;"",C270+N270,"")</f>
        <v/>
      </c>
      <c r="D271" s="59" t="n"/>
      <c r="E271" s="44" t="n"/>
      <c r="F271" s="183" t="n"/>
      <c r="G271" s="63" t="n"/>
      <c r="H271" s="149" t="n"/>
      <c r="I271" s="184" t="n"/>
      <c r="J271" s="185" t="n"/>
      <c r="K271" s="47" t="n"/>
      <c r="L271" s="186">
        <f>IF(K271&lt;&gt;"",IF(K271=$N$8,0,IF(K271=$N$9,I271,IF(K271=$N$5,I271*J271,IF(K271=$N$6,I271,0)))),"")</f>
        <v/>
      </c>
      <c r="M271" s="187">
        <f>IF(K271&lt;&gt;"",L271-I271,"")</f>
        <v/>
      </c>
      <c r="N271" s="188">
        <f>IF(K271&lt;&gt;"",IF(K271=$N$8,(I271-I272),IF(K272=$N$8,(I271-I272),(L271+L272)-(I271+I272))),"")</f>
        <v/>
      </c>
      <c r="O271" s="67">
        <f>IF(N271&lt;&gt;"",((N271*100%)/(I271+I272)),"")</f>
        <v/>
      </c>
      <c r="P271" s="69">
        <f>IF(K271&lt;&gt;"",N271/$C$17,"")</f>
        <v/>
      </c>
    </row>
    <row r="272" ht="15" customHeight="1">
      <c r="B272" s="42">
        <f>IF(E271&lt;&gt;"",B271+1,"")</f>
        <v/>
      </c>
      <c r="C272" s="182">
        <f>IF(K271&lt;&gt;"",C271+N271,"")</f>
        <v/>
      </c>
      <c r="D272" s="181" t="n"/>
      <c r="E272" s="44" t="n"/>
      <c r="F272" s="149" t="n"/>
      <c r="G272" s="149" t="n"/>
      <c r="H272" s="149" t="n"/>
      <c r="I272" s="184" t="n"/>
      <c r="J272" s="185" t="n"/>
      <c r="K272" s="47" t="n"/>
      <c r="L272" s="186">
        <f>IF(K272&lt;&gt;"",IF(K272=$N$8,0,IF(K272=$N$9,I272,IF(K272=$N$5,I272*J272,IF(K272=$N$6,I272,0)))),"")</f>
        <v/>
      </c>
      <c r="M272" s="187">
        <f>IF(K272&lt;&gt;"",L272-I272,"")</f>
        <v/>
      </c>
      <c r="N272" s="1" t="n"/>
      <c r="O272" s="1" t="n"/>
      <c r="P272" s="140" t="n"/>
    </row>
    <row r="273" ht="15" customHeight="1">
      <c r="B273" s="36">
        <f>IF(E272&lt;&gt;"",B272+1,"")</f>
        <v/>
      </c>
      <c r="C273" s="176">
        <f>IF(K272&lt;&gt;"",C272+N272,"")</f>
        <v/>
      </c>
      <c r="D273" s="71" t="n"/>
      <c r="E273" s="38" t="n"/>
      <c r="F273" s="177" t="n"/>
      <c r="G273" s="73" t="n"/>
      <c r="H273" s="149" t="n"/>
      <c r="I273" s="178" t="n"/>
      <c r="J273" s="179" t="n"/>
      <c r="K273" s="41" t="n"/>
      <c r="L273" s="156">
        <f>IF(K273&lt;&gt;"",IF(K273=$N$8,0,IF(K273=$N$9,I273,IF(K273=$N$5,I273*J273,IF(K273=$N$6,I273,0)))),"")</f>
        <v/>
      </c>
      <c r="M273" s="157">
        <f>IF(K273&lt;&gt;"",L273-I273,"")</f>
        <v/>
      </c>
      <c r="N273" s="180">
        <f>IF(K273&lt;&gt;"",IF(K273=$N$8,(I273-I274),IF(K274=$N$8,(I273-I274),(L273+L274)-(I273+I274))),"")</f>
        <v/>
      </c>
      <c r="O273" s="75">
        <f>IF(N273&lt;&gt;"",((N273*100%)/(I273+I274)),"")</f>
        <v/>
      </c>
      <c r="P273" s="76">
        <f>IF(K273&lt;&gt;"",N273/$C$17,"")</f>
        <v/>
      </c>
    </row>
    <row r="274" ht="15" customHeight="1">
      <c r="B274" s="36">
        <f>IF(E273&lt;&gt;"",B273+1,"")</f>
        <v/>
      </c>
      <c r="C274" s="176">
        <f>IF(K273&lt;&gt;"",C273+N273,"")</f>
        <v/>
      </c>
      <c r="D274" s="181" t="n"/>
      <c r="E274" s="38" t="n"/>
      <c r="F274" s="149" t="n"/>
      <c r="G274" s="149" t="n"/>
      <c r="H274" s="149" t="n"/>
      <c r="I274" s="178" t="n"/>
      <c r="J274" s="179" t="n"/>
      <c r="K274" s="41" t="n"/>
      <c r="L274" s="156">
        <f>IF(K274&lt;&gt;"",IF(K274=$N$8,0,IF(K274=$N$9,I274,IF(K274=$N$5,I274*J274,IF(K274=$N$6,I274,0)))),"")</f>
        <v/>
      </c>
      <c r="M274" s="157">
        <f>IF(K274&lt;&gt;"",L274-I274,"")</f>
        <v/>
      </c>
      <c r="N274" s="1" t="n"/>
      <c r="O274" s="1" t="n"/>
      <c r="P274" s="140" t="n"/>
    </row>
    <row r="275" ht="15" customHeight="1">
      <c r="B275" s="42">
        <f>IF(E274&lt;&gt;"",B274+1,"")</f>
        <v/>
      </c>
      <c r="C275" s="182">
        <f>IF(K274&lt;&gt;"",C274+N274,"")</f>
        <v/>
      </c>
      <c r="D275" s="59" t="n"/>
      <c r="E275" s="44" t="n"/>
      <c r="F275" s="183" t="n"/>
      <c r="G275" s="63" t="n"/>
      <c r="H275" s="149" t="n"/>
      <c r="I275" s="184" t="n"/>
      <c r="J275" s="185" t="n"/>
      <c r="K275" s="47" t="n"/>
      <c r="L275" s="186">
        <f>IF(K275&lt;&gt;"",IF(K275=$N$8,0,IF(K275=$N$9,I275,IF(K275=$N$5,I275*J275,IF(K275=$N$6,I275,0)))),"")</f>
        <v/>
      </c>
      <c r="M275" s="187">
        <f>IF(K275&lt;&gt;"",L275-I275,"")</f>
        <v/>
      </c>
      <c r="N275" s="188">
        <f>IF(K275&lt;&gt;"",IF(K275=$N$8,(I275-I276),IF(K276=$N$8,(I275-I276),(L275+L276)-(I275+I276))),"")</f>
        <v/>
      </c>
      <c r="O275" s="67">
        <f>IF(N275&lt;&gt;"",((N275*100%)/(I275+I276)),"")</f>
        <v/>
      </c>
      <c r="P275" s="69">
        <f>IF(K275&lt;&gt;"",N275/$C$17,"")</f>
        <v/>
      </c>
    </row>
    <row r="276" ht="15" customHeight="1">
      <c r="B276" s="42">
        <f>IF(E275&lt;&gt;"",B275+1,"")</f>
        <v/>
      </c>
      <c r="C276" s="182">
        <f>IF(K275&lt;&gt;"",C275+N275,"")</f>
        <v/>
      </c>
      <c r="D276" s="181" t="n"/>
      <c r="E276" s="44" t="n"/>
      <c r="F276" s="149" t="n"/>
      <c r="G276" s="149" t="n"/>
      <c r="H276" s="149" t="n"/>
      <c r="I276" s="184" t="n"/>
      <c r="J276" s="185" t="n"/>
      <c r="K276" s="47" t="n"/>
      <c r="L276" s="186">
        <f>IF(K276&lt;&gt;"",IF(K276=$N$8,0,IF(K276=$N$9,I276,IF(K276=$N$5,I276*J276,IF(K276=$N$6,I276,0)))),"")</f>
        <v/>
      </c>
      <c r="M276" s="187">
        <f>IF(K276&lt;&gt;"",L276-I276,"")</f>
        <v/>
      </c>
      <c r="N276" s="1" t="n"/>
      <c r="O276" s="1" t="n"/>
      <c r="P276" s="140" t="n"/>
    </row>
    <row r="277" ht="15" customHeight="1">
      <c r="B277" s="36">
        <f>IF(E276&lt;&gt;"",B276+1,"")</f>
        <v/>
      </c>
      <c r="C277" s="176">
        <f>IF(K276&lt;&gt;"",C276+N276,"")</f>
        <v/>
      </c>
      <c r="D277" s="71" t="n"/>
      <c r="E277" s="38" t="n"/>
      <c r="F277" s="177" t="n"/>
      <c r="G277" s="73" t="n"/>
      <c r="H277" s="149" t="n"/>
      <c r="I277" s="178" t="n"/>
      <c r="J277" s="179" t="n"/>
      <c r="K277" s="41" t="n"/>
      <c r="L277" s="156">
        <f>IF(K277&lt;&gt;"",IF(K277=$N$8,0,IF(K277=$N$9,I277,IF(K277=$N$5,I277*J277,IF(K277=$N$6,I277,0)))),"")</f>
        <v/>
      </c>
      <c r="M277" s="157">
        <f>IF(K277&lt;&gt;"",L277-I277,"")</f>
        <v/>
      </c>
      <c r="N277" s="180">
        <f>IF(K277&lt;&gt;"",IF(K277=$N$8,(I277-I278),IF(K278=$N$8,(I277-I278),(L277+L278)-(I277+I278))),"")</f>
        <v/>
      </c>
      <c r="O277" s="75">
        <f>IF(N277&lt;&gt;"",((N277*100%)/(I277+I278)),"")</f>
        <v/>
      </c>
      <c r="P277" s="76">
        <f>IF(K277&lt;&gt;"",N277/$C$17,"")</f>
        <v/>
      </c>
    </row>
    <row r="278" ht="15" customHeight="1">
      <c r="B278" s="36">
        <f>IF(E277&lt;&gt;"",B277+1,"")</f>
        <v/>
      </c>
      <c r="C278" s="176">
        <f>IF(K277&lt;&gt;"",C277+N277,"")</f>
        <v/>
      </c>
      <c r="D278" s="181" t="n"/>
      <c r="E278" s="38" t="n"/>
      <c r="F278" s="149" t="n"/>
      <c r="G278" s="149" t="n"/>
      <c r="H278" s="149" t="n"/>
      <c r="I278" s="178" t="n"/>
      <c r="J278" s="179" t="n"/>
      <c r="K278" s="41" t="n"/>
      <c r="L278" s="156">
        <f>IF(K278&lt;&gt;"",IF(K278=$N$8,0,IF(K278=$N$9,I278,IF(K278=$N$5,I278*J278,IF(K278=$N$6,I278,0)))),"")</f>
        <v/>
      </c>
      <c r="M278" s="157">
        <f>IF(K278&lt;&gt;"",L278-I278,"")</f>
        <v/>
      </c>
      <c r="N278" s="1" t="n"/>
      <c r="O278" s="1" t="n"/>
      <c r="P278" s="140" t="n"/>
    </row>
    <row r="279" ht="15" customHeight="1">
      <c r="B279" s="42">
        <f>IF(E278&lt;&gt;"",B278+1,"")</f>
        <v/>
      </c>
      <c r="C279" s="182">
        <f>IF(K278&lt;&gt;"",C278+N278,"")</f>
        <v/>
      </c>
      <c r="D279" s="59" t="n"/>
      <c r="E279" s="44" t="n"/>
      <c r="F279" s="183" t="n"/>
      <c r="G279" s="63" t="n"/>
      <c r="H279" s="149" t="n"/>
      <c r="I279" s="184" t="n"/>
      <c r="J279" s="185" t="n"/>
      <c r="K279" s="47" t="n"/>
      <c r="L279" s="186">
        <f>IF(K279&lt;&gt;"",IF(K279=$N$8,0,IF(K279=$N$9,I279,IF(K279=$N$5,I279*J279,IF(K279=$N$6,I279,0)))),"")</f>
        <v/>
      </c>
      <c r="M279" s="187">
        <f>IF(K279&lt;&gt;"",L279-I279,"")</f>
        <v/>
      </c>
      <c r="N279" s="188">
        <f>IF(K279&lt;&gt;"",IF(K279=$N$8,(I279-I280),IF(K280=$N$8,(I279-I280),(L279+L280)-(I279+I280))),"")</f>
        <v/>
      </c>
      <c r="O279" s="67">
        <f>IF(N279&lt;&gt;"",((N279*100%)/(I279+I280)),"")</f>
        <v/>
      </c>
      <c r="P279" s="69">
        <f>IF(K279&lt;&gt;"",N279/$C$17,"")</f>
        <v/>
      </c>
    </row>
    <row r="280" ht="15" customHeight="1">
      <c r="B280" s="42">
        <f>IF(E279&lt;&gt;"",B279+1,"")</f>
        <v/>
      </c>
      <c r="C280" s="182">
        <f>IF(K279&lt;&gt;"",C279+N279,"")</f>
        <v/>
      </c>
      <c r="D280" s="181" t="n"/>
      <c r="E280" s="44" t="n"/>
      <c r="F280" s="149" t="n"/>
      <c r="G280" s="149" t="n"/>
      <c r="H280" s="149" t="n"/>
      <c r="I280" s="184" t="n"/>
      <c r="J280" s="185" t="n"/>
      <c r="K280" s="47" t="n"/>
      <c r="L280" s="186">
        <f>IF(K280&lt;&gt;"",IF(K280=$N$8,0,IF(K280=$N$9,I280,IF(K280=$N$5,I280*J280,IF(K280=$N$6,I280,0)))),"")</f>
        <v/>
      </c>
      <c r="M280" s="187">
        <f>IF(K280&lt;&gt;"",L280-I280,"")</f>
        <v/>
      </c>
      <c r="N280" s="1" t="n"/>
      <c r="O280" s="1" t="n"/>
      <c r="P280" s="140" t="n"/>
    </row>
    <row r="281" ht="15" customHeight="1">
      <c r="B281" s="36">
        <f>IF(E280&lt;&gt;"",B280+1,"")</f>
        <v/>
      </c>
      <c r="C281" s="176">
        <f>IF(K280&lt;&gt;"",C280+N280,"")</f>
        <v/>
      </c>
      <c r="D281" s="71" t="n"/>
      <c r="E281" s="38" t="n"/>
      <c r="F281" s="177" t="n"/>
      <c r="G281" s="73" t="n"/>
      <c r="H281" s="149" t="n"/>
      <c r="I281" s="178" t="n"/>
      <c r="J281" s="179" t="n"/>
      <c r="K281" s="41" t="n"/>
      <c r="L281" s="156">
        <f>IF(K281&lt;&gt;"",IF(K281=$N$8,0,IF(K281=$N$9,I281,IF(K281=$N$5,I281*J281,IF(K281=$N$6,I281,0)))),"")</f>
        <v/>
      </c>
      <c r="M281" s="157">
        <f>IF(K281&lt;&gt;"",L281-I281,"")</f>
        <v/>
      </c>
      <c r="N281" s="180">
        <f>IF(K281&lt;&gt;"",IF(K281=$N$8,(I281-I282),IF(K282=$N$8,(I281-I282),(L281+L282)-(I281+I282))),"")</f>
        <v/>
      </c>
      <c r="O281" s="75">
        <f>IF(N281&lt;&gt;"",((N281*100%)/(I281+I282)),"")</f>
        <v/>
      </c>
      <c r="P281" s="76">
        <f>IF(K281&lt;&gt;"",N281/$C$17,"")</f>
        <v/>
      </c>
    </row>
    <row r="282" ht="15" customHeight="1">
      <c r="B282" s="36">
        <f>IF(E281&lt;&gt;"",B281+1,"")</f>
        <v/>
      </c>
      <c r="C282" s="176">
        <f>IF(K281&lt;&gt;"",C281+N281,"")</f>
        <v/>
      </c>
      <c r="D282" s="181" t="n"/>
      <c r="E282" s="38" t="n"/>
      <c r="F282" s="149" t="n"/>
      <c r="G282" s="149" t="n"/>
      <c r="H282" s="149" t="n"/>
      <c r="I282" s="178" t="n"/>
      <c r="J282" s="179" t="n"/>
      <c r="K282" s="41" t="n"/>
      <c r="L282" s="156">
        <f>IF(K282&lt;&gt;"",IF(K282=$N$8,0,IF(K282=$N$9,I282,IF(K282=$N$5,I282*J282,IF(K282=$N$6,I282,0)))),"")</f>
        <v/>
      </c>
      <c r="M282" s="157">
        <f>IF(K282&lt;&gt;"",L282-I282,"")</f>
        <v/>
      </c>
      <c r="N282" s="1" t="n"/>
      <c r="O282" s="1" t="n"/>
      <c r="P282" s="140" t="n"/>
    </row>
    <row r="283" ht="15" customHeight="1">
      <c r="B283" s="42">
        <f>IF(E282&lt;&gt;"",B282+1,"")</f>
        <v/>
      </c>
      <c r="C283" s="182">
        <f>IF(K282&lt;&gt;"",C282+N282,"")</f>
        <v/>
      </c>
      <c r="D283" s="59" t="n"/>
      <c r="E283" s="44" t="n"/>
      <c r="F283" s="183" t="n"/>
      <c r="G283" s="63" t="n"/>
      <c r="H283" s="149" t="n"/>
      <c r="I283" s="184" t="n"/>
      <c r="J283" s="185" t="n"/>
      <c r="K283" s="47" t="n"/>
      <c r="L283" s="186">
        <f>IF(K283&lt;&gt;"",IF(K283=$N$8,0,IF(K283=$N$9,I283,IF(K283=$N$5,I283*J283,IF(K283=$N$6,I283,0)))),"")</f>
        <v/>
      </c>
      <c r="M283" s="187">
        <f>IF(K283&lt;&gt;"",L283-I283,"")</f>
        <v/>
      </c>
      <c r="N283" s="188">
        <f>IF(K283&lt;&gt;"",IF(K283=$N$8,(I283-I284),IF(K284=$N$8,(I283-I284),(L283+L284)-(I283+I284))),"")</f>
        <v/>
      </c>
      <c r="O283" s="67">
        <f>IF(N283&lt;&gt;"",((N283*100%)/(I283+I284)),"")</f>
        <v/>
      </c>
      <c r="P283" s="69">
        <f>IF(K283&lt;&gt;"",N283/$C$17,"")</f>
        <v/>
      </c>
    </row>
    <row r="284" ht="15" customHeight="1">
      <c r="B284" s="42">
        <f>IF(E283&lt;&gt;"",B283+1,"")</f>
        <v/>
      </c>
      <c r="C284" s="182">
        <f>IF(K283&lt;&gt;"",C283+N283,"")</f>
        <v/>
      </c>
      <c r="D284" s="181" t="n"/>
      <c r="E284" s="44" t="n"/>
      <c r="F284" s="149" t="n"/>
      <c r="G284" s="149" t="n"/>
      <c r="H284" s="149" t="n"/>
      <c r="I284" s="184" t="n"/>
      <c r="J284" s="185" t="n"/>
      <c r="K284" s="47" t="n"/>
      <c r="L284" s="186">
        <f>IF(K284&lt;&gt;"",IF(K284=$N$8,0,IF(K284=$N$9,I284,IF(K284=$N$5,I284*J284,IF(K284=$N$6,I284,0)))),"")</f>
        <v/>
      </c>
      <c r="M284" s="187">
        <f>IF(K284&lt;&gt;"",L284-I284,"")</f>
        <v/>
      </c>
      <c r="N284" s="1" t="n"/>
      <c r="O284" s="1" t="n"/>
      <c r="P284" s="140" t="n"/>
    </row>
    <row r="285" ht="15" customHeight="1">
      <c r="B285" s="36">
        <f>IF(E284&lt;&gt;"",B284+1,"")</f>
        <v/>
      </c>
      <c r="C285" s="176">
        <f>IF(K284&lt;&gt;"",C284+N284,"")</f>
        <v/>
      </c>
      <c r="D285" s="71" t="n"/>
      <c r="E285" s="38" t="n"/>
      <c r="F285" s="177" t="n"/>
      <c r="G285" s="73" t="n"/>
      <c r="H285" s="149" t="n"/>
      <c r="I285" s="178" t="n"/>
      <c r="J285" s="179" t="n"/>
      <c r="K285" s="41" t="n"/>
      <c r="L285" s="156">
        <f>IF(K285&lt;&gt;"",IF(K285=$N$8,0,IF(K285=$N$9,I285,IF(K285=$N$5,I285*J285,IF(K285=$N$6,I285,0)))),"")</f>
        <v/>
      </c>
      <c r="M285" s="157">
        <f>IF(K285&lt;&gt;"",L285-I285,"")</f>
        <v/>
      </c>
      <c r="N285" s="180">
        <f>IF(K285&lt;&gt;"",IF(K285=$N$8,(I285-I286),IF(K286=$N$8,(I285-I286),(L285+L286)-(I285+I286))),"")</f>
        <v/>
      </c>
      <c r="O285" s="75">
        <f>IF(N285&lt;&gt;"",((N285*100%)/(I285+I286)),"")</f>
        <v/>
      </c>
      <c r="P285" s="76">
        <f>IF(K285&lt;&gt;"",N285/$C$17,"")</f>
        <v/>
      </c>
    </row>
    <row r="286" ht="15" customHeight="1">
      <c r="B286" s="36">
        <f>IF(E285&lt;&gt;"",B285+1,"")</f>
        <v/>
      </c>
      <c r="C286" s="176">
        <f>IF(K285&lt;&gt;"",C285+N285,"")</f>
        <v/>
      </c>
      <c r="D286" s="181" t="n"/>
      <c r="E286" s="38" t="n"/>
      <c r="F286" s="149" t="n"/>
      <c r="G286" s="149" t="n"/>
      <c r="H286" s="149" t="n"/>
      <c r="I286" s="178" t="n"/>
      <c r="J286" s="179" t="n"/>
      <c r="K286" s="41" t="n"/>
      <c r="L286" s="156">
        <f>IF(K286&lt;&gt;"",IF(K286=$N$8,0,IF(K286=$N$9,I286,IF(K286=$N$5,I286*J286,IF(K286=$N$6,I286,0)))),"")</f>
        <v/>
      </c>
      <c r="M286" s="157">
        <f>IF(K286&lt;&gt;"",L286-I286,"")</f>
        <v/>
      </c>
      <c r="N286" s="1" t="n"/>
      <c r="O286" s="1" t="n"/>
      <c r="P286" s="140" t="n"/>
    </row>
    <row r="287" ht="15" customHeight="1">
      <c r="B287" s="42">
        <f>IF(E286&lt;&gt;"",B286+1,"")</f>
        <v/>
      </c>
      <c r="C287" s="182">
        <f>IF(K286&lt;&gt;"",C286+N286,"")</f>
        <v/>
      </c>
      <c r="D287" s="59" t="n"/>
      <c r="E287" s="44" t="n"/>
      <c r="F287" s="183" t="n"/>
      <c r="G287" s="63" t="n"/>
      <c r="H287" s="149" t="n"/>
      <c r="I287" s="184" t="n"/>
      <c r="J287" s="185" t="n"/>
      <c r="K287" s="47" t="n"/>
      <c r="L287" s="186">
        <f>IF(K287&lt;&gt;"",IF(K287=$N$8,0,IF(K287=$N$9,I287,IF(K287=$N$5,I287*J287,IF(K287=$N$6,I287,0)))),"")</f>
        <v/>
      </c>
      <c r="M287" s="187">
        <f>IF(K287&lt;&gt;"",L287-I287,"")</f>
        <v/>
      </c>
      <c r="N287" s="188">
        <f>IF(K287&lt;&gt;"",IF(K287=$N$8,(I287-I288),IF(K288=$N$8,(I287-I288),(L287+L288)-(I287+I288))),"")</f>
        <v/>
      </c>
      <c r="O287" s="67">
        <f>IF(N287&lt;&gt;"",((N287*100%)/(I287+I288)),"")</f>
        <v/>
      </c>
      <c r="P287" s="69">
        <f>IF(K287&lt;&gt;"",N287/$C$17,"")</f>
        <v/>
      </c>
    </row>
    <row r="288" ht="15" customHeight="1">
      <c r="B288" s="42">
        <f>IF(E287&lt;&gt;"",B287+1,"")</f>
        <v/>
      </c>
      <c r="C288" s="182">
        <f>IF(K287&lt;&gt;"",C287+N287,"")</f>
        <v/>
      </c>
      <c r="D288" s="181" t="n"/>
      <c r="E288" s="44" t="n"/>
      <c r="F288" s="149" t="n"/>
      <c r="G288" s="149" t="n"/>
      <c r="H288" s="149" t="n"/>
      <c r="I288" s="184" t="n"/>
      <c r="J288" s="185" t="n"/>
      <c r="K288" s="47" t="n"/>
      <c r="L288" s="186">
        <f>IF(K288&lt;&gt;"",IF(K288=$N$8,0,IF(K288=$N$9,I288,IF(K288=$N$5,I288*J288,IF(K288=$N$6,I288,0)))),"")</f>
        <v/>
      </c>
      <c r="M288" s="187">
        <f>IF(K288&lt;&gt;"",L288-I288,"")</f>
        <v/>
      </c>
      <c r="N288" s="1" t="n"/>
      <c r="O288" s="1" t="n"/>
      <c r="P288" s="140" t="n"/>
    </row>
    <row r="289" ht="15" customHeight="1">
      <c r="B289" s="36">
        <f>IF(E288&lt;&gt;"",B288+1,"")</f>
        <v/>
      </c>
      <c r="C289" s="176">
        <f>IF(K288&lt;&gt;"",C288+N288,"")</f>
        <v/>
      </c>
      <c r="D289" s="71" t="n"/>
      <c r="E289" s="38" t="n"/>
      <c r="F289" s="177" t="n"/>
      <c r="G289" s="73" t="n"/>
      <c r="H289" s="149" t="n"/>
      <c r="I289" s="178" t="n"/>
      <c r="J289" s="179" t="n"/>
      <c r="K289" s="41" t="n"/>
      <c r="L289" s="156">
        <f>IF(K289&lt;&gt;"",IF(K289=$N$8,0,IF(K289=$N$9,I289,IF(K289=$N$5,I289*J289,IF(K289=$N$6,I289,0)))),"")</f>
        <v/>
      </c>
      <c r="M289" s="157">
        <f>IF(K289&lt;&gt;"",L289-I289,"")</f>
        <v/>
      </c>
      <c r="N289" s="180">
        <f>IF(K289&lt;&gt;"",IF(K289=$N$8,(I289-I290),IF(K290=$N$8,(I289-I290),(L289+L290)-(I289+I290))),"")</f>
        <v/>
      </c>
      <c r="O289" s="75">
        <f>IF(N289&lt;&gt;"",((N289*100%)/(I289+I290)),"")</f>
        <v/>
      </c>
      <c r="P289" s="76">
        <f>IF(K289&lt;&gt;"",N289/$C$17,"")</f>
        <v/>
      </c>
    </row>
    <row r="290" ht="15" customHeight="1">
      <c r="B290" s="36">
        <f>IF(E289&lt;&gt;"",B289+1,"")</f>
        <v/>
      </c>
      <c r="C290" s="176">
        <f>IF(K289&lt;&gt;"",C289+N289,"")</f>
        <v/>
      </c>
      <c r="D290" s="181" t="n"/>
      <c r="E290" s="38" t="n"/>
      <c r="F290" s="149" t="n"/>
      <c r="G290" s="149" t="n"/>
      <c r="H290" s="149" t="n"/>
      <c r="I290" s="178" t="n"/>
      <c r="J290" s="179" t="n"/>
      <c r="K290" s="41" t="n"/>
      <c r="L290" s="156">
        <f>IF(K290&lt;&gt;"",IF(K290=$N$8,0,IF(K290=$N$9,I290,IF(K290=$N$5,I290*J290,IF(K290=$N$6,I290,0)))),"")</f>
        <v/>
      </c>
      <c r="M290" s="157">
        <f>IF(K290&lt;&gt;"",L290-I290,"")</f>
        <v/>
      </c>
      <c r="N290" s="1" t="n"/>
      <c r="O290" s="1" t="n"/>
      <c r="P290" s="140" t="n"/>
    </row>
    <row r="291" ht="15" customHeight="1">
      <c r="B291" s="42">
        <f>IF(E290&lt;&gt;"",B290+1,"")</f>
        <v/>
      </c>
      <c r="C291" s="182">
        <f>IF(K290&lt;&gt;"",C290+N290,"")</f>
        <v/>
      </c>
      <c r="D291" s="59" t="n"/>
      <c r="E291" s="44" t="n"/>
      <c r="F291" s="183" t="n"/>
      <c r="G291" s="63" t="n"/>
      <c r="H291" s="149" t="n"/>
      <c r="I291" s="184" t="n"/>
      <c r="J291" s="185" t="n"/>
      <c r="K291" s="47" t="n"/>
      <c r="L291" s="186">
        <f>IF(K291&lt;&gt;"",IF(K291=$N$8,0,IF(K291=$N$9,I291,IF(K291=$N$5,I291*J291,IF(K291=$N$6,I291,0)))),"")</f>
        <v/>
      </c>
      <c r="M291" s="187">
        <f>IF(K291&lt;&gt;"",L291-I291,"")</f>
        <v/>
      </c>
      <c r="N291" s="188">
        <f>IF(K291&lt;&gt;"",IF(K291=$N$8,(I291-I292),IF(K292=$N$8,(I291-I292),(L291+L292)-(I291+I292))),"")</f>
        <v/>
      </c>
      <c r="O291" s="67">
        <f>IF(N291&lt;&gt;"",((N291*100%)/(I291+I292)),"")</f>
        <v/>
      </c>
      <c r="P291" s="69">
        <f>IF(K291&lt;&gt;"",N291/$C$17,"")</f>
        <v/>
      </c>
    </row>
    <row r="292" ht="15" customHeight="1">
      <c r="B292" s="42">
        <f>IF(E291&lt;&gt;"",B291+1,"")</f>
        <v/>
      </c>
      <c r="C292" s="182">
        <f>IF(K291&lt;&gt;"",C291+N291,"")</f>
        <v/>
      </c>
      <c r="D292" s="181" t="n"/>
      <c r="E292" s="44" t="n"/>
      <c r="F292" s="149" t="n"/>
      <c r="G292" s="149" t="n"/>
      <c r="H292" s="149" t="n"/>
      <c r="I292" s="184" t="n"/>
      <c r="J292" s="185" t="n"/>
      <c r="K292" s="47" t="n"/>
      <c r="L292" s="186">
        <f>IF(K292&lt;&gt;"",IF(K292=$N$8,0,IF(K292=$N$9,I292,IF(K292=$N$5,I292*J292,IF(K292=$N$6,I292,0)))),"")</f>
        <v/>
      </c>
      <c r="M292" s="187">
        <f>IF(K292&lt;&gt;"",L292-I292,"")</f>
        <v/>
      </c>
      <c r="N292" s="1" t="n"/>
      <c r="O292" s="1" t="n"/>
      <c r="P292" s="140" t="n"/>
    </row>
    <row r="293" ht="15" customHeight="1">
      <c r="B293" s="36">
        <f>IF(E292&lt;&gt;"",B292+1,"")</f>
        <v/>
      </c>
      <c r="C293" s="176">
        <f>IF(K292&lt;&gt;"",C292+N292,"")</f>
        <v/>
      </c>
      <c r="D293" s="71" t="n"/>
      <c r="E293" s="38" t="n"/>
      <c r="F293" s="177" t="n"/>
      <c r="G293" s="73" t="n"/>
      <c r="H293" s="149" t="n"/>
      <c r="I293" s="178" t="n"/>
      <c r="J293" s="179" t="n"/>
      <c r="K293" s="41" t="n"/>
      <c r="L293" s="156">
        <f>IF(K293&lt;&gt;"",IF(K293=$N$8,0,IF(K293=$N$9,I293,IF(K293=$N$5,I293*J293,IF(K293=$N$6,I293,0)))),"")</f>
        <v/>
      </c>
      <c r="M293" s="157">
        <f>IF(K293&lt;&gt;"",L293-I293,"")</f>
        <v/>
      </c>
      <c r="N293" s="180">
        <f>IF(K293&lt;&gt;"",IF(K293=$N$8,(I293-I294),IF(K294=$N$8,(I293-I294),(L293+L294)-(I293+I294))),"")</f>
        <v/>
      </c>
      <c r="O293" s="75">
        <f>IF(N293&lt;&gt;"",((N293*100%)/(I293+I294)),"")</f>
        <v/>
      </c>
      <c r="P293" s="76">
        <f>IF(K293&lt;&gt;"",N293/$C$17,"")</f>
        <v/>
      </c>
    </row>
    <row r="294" ht="15" customHeight="1">
      <c r="B294" s="36">
        <f>IF(E293&lt;&gt;"",B293+1,"")</f>
        <v/>
      </c>
      <c r="C294" s="176">
        <f>IF(K293&lt;&gt;"",C293+N293,"")</f>
        <v/>
      </c>
      <c r="D294" s="181" t="n"/>
      <c r="E294" s="38" t="n"/>
      <c r="F294" s="149" t="n"/>
      <c r="G294" s="149" t="n"/>
      <c r="H294" s="149" t="n"/>
      <c r="I294" s="178" t="n"/>
      <c r="J294" s="179" t="n"/>
      <c r="K294" s="41" t="n"/>
      <c r="L294" s="156">
        <f>IF(K294&lt;&gt;"",IF(K294=$N$8,0,IF(K294=$N$9,I294,IF(K294=$N$5,I294*J294,IF(K294=$N$6,I294,0)))),"")</f>
        <v/>
      </c>
      <c r="M294" s="157">
        <f>IF(K294&lt;&gt;"",L294-I294,"")</f>
        <v/>
      </c>
      <c r="N294" s="1" t="n"/>
      <c r="O294" s="1" t="n"/>
      <c r="P294" s="140" t="n"/>
    </row>
    <row r="295" ht="15" customHeight="1">
      <c r="B295" s="42">
        <f>IF(E294&lt;&gt;"",B294+1,"")</f>
        <v/>
      </c>
      <c r="C295" s="182">
        <f>IF(K294&lt;&gt;"",C294+N294,"")</f>
        <v/>
      </c>
      <c r="D295" s="59" t="n"/>
      <c r="E295" s="44" t="n"/>
      <c r="F295" s="183" t="n"/>
      <c r="G295" s="63" t="n"/>
      <c r="H295" s="149" t="n"/>
      <c r="I295" s="184" t="n"/>
      <c r="J295" s="185" t="n"/>
      <c r="K295" s="47" t="n"/>
      <c r="L295" s="186">
        <f>IF(K295&lt;&gt;"",IF(K295=$N$8,0,IF(K295=$N$9,I295,IF(K295=$N$5,I295*J295,IF(K295=$N$6,I295,0)))),"")</f>
        <v/>
      </c>
      <c r="M295" s="187">
        <f>IF(K295&lt;&gt;"",L295-I295,"")</f>
        <v/>
      </c>
      <c r="N295" s="188">
        <f>IF(K295&lt;&gt;"",IF(K295=$N$8,(I295-I296),IF(K296=$N$8,(I295-I296),(L295+L296)-(I295+I296))),"")</f>
        <v/>
      </c>
      <c r="O295" s="67">
        <f>IF(N295&lt;&gt;"",((N295*100%)/(I295+I296)),"")</f>
        <v/>
      </c>
      <c r="P295" s="69">
        <f>IF(K295&lt;&gt;"",N295/$C$17,"")</f>
        <v/>
      </c>
    </row>
    <row r="296" ht="15" customHeight="1">
      <c r="B296" s="42">
        <f>IF(E295&lt;&gt;"",B295+1,"")</f>
        <v/>
      </c>
      <c r="C296" s="182">
        <f>IF(K295&lt;&gt;"",C295+N295,"")</f>
        <v/>
      </c>
      <c r="D296" s="181" t="n"/>
      <c r="E296" s="44" t="n"/>
      <c r="F296" s="149" t="n"/>
      <c r="G296" s="149" t="n"/>
      <c r="H296" s="149" t="n"/>
      <c r="I296" s="184" t="n"/>
      <c r="J296" s="185" t="n"/>
      <c r="K296" s="47" t="n"/>
      <c r="L296" s="186">
        <f>IF(K296&lt;&gt;"",IF(K296=$N$8,0,IF(K296=$N$9,I296,IF(K296=$N$5,I296*J296,IF(K296=$N$6,I296,0)))),"")</f>
        <v/>
      </c>
      <c r="M296" s="187">
        <f>IF(K296&lt;&gt;"",L296-I296,"")</f>
        <v/>
      </c>
      <c r="N296" s="1" t="n"/>
      <c r="O296" s="1" t="n"/>
      <c r="P296" s="140" t="n"/>
    </row>
    <row r="297" ht="15" customHeight="1">
      <c r="B297" s="36">
        <f>IF(E296&lt;&gt;"",B296+1,"")</f>
        <v/>
      </c>
      <c r="C297" s="176">
        <f>IF(K296&lt;&gt;"",C296+N296,"")</f>
        <v/>
      </c>
      <c r="D297" s="71" t="n"/>
      <c r="E297" s="38" t="n"/>
      <c r="F297" s="177" t="n"/>
      <c r="G297" s="73" t="n"/>
      <c r="H297" s="149" t="n"/>
      <c r="I297" s="178" t="n"/>
      <c r="J297" s="179" t="n"/>
      <c r="K297" s="41" t="n"/>
      <c r="L297" s="156">
        <f>IF(K297&lt;&gt;"",IF(K297=$N$8,0,IF(K297=$N$9,I297,IF(K297=$N$5,I297*J297,IF(K297=$N$6,I297,0)))),"")</f>
        <v/>
      </c>
      <c r="M297" s="157">
        <f>IF(K297&lt;&gt;"",L297-I297,"")</f>
        <v/>
      </c>
      <c r="N297" s="180">
        <f>IF(K297&lt;&gt;"",IF(K297=$N$8,(I297-I298),IF(K298=$N$8,(I297-I298),(L297+L298)-(I297+I298))),"")</f>
        <v/>
      </c>
      <c r="O297" s="75">
        <f>IF(N297&lt;&gt;"",((N297*100%)/(I297+I298)),"")</f>
        <v/>
      </c>
      <c r="P297" s="76">
        <f>IF(K297&lt;&gt;"",N297/$C$17,"")</f>
        <v/>
      </c>
    </row>
    <row r="298" ht="15" customHeight="1">
      <c r="B298" s="36">
        <f>IF(E297&lt;&gt;"",B297+1,"")</f>
        <v/>
      </c>
      <c r="C298" s="176">
        <f>IF(K297&lt;&gt;"",C297+N297,"")</f>
        <v/>
      </c>
      <c r="D298" s="181" t="n"/>
      <c r="E298" s="38" t="n"/>
      <c r="F298" s="149" t="n"/>
      <c r="G298" s="149" t="n"/>
      <c r="H298" s="149" t="n"/>
      <c r="I298" s="178" t="n"/>
      <c r="J298" s="179" t="n"/>
      <c r="K298" s="41" t="n"/>
      <c r="L298" s="156">
        <f>IF(K298&lt;&gt;"",IF(K298=$N$8,0,IF(K298=$N$9,I298,IF(K298=$N$5,I298*J298,IF(K298=$N$6,I298,0)))),"")</f>
        <v/>
      </c>
      <c r="M298" s="157">
        <f>IF(K298&lt;&gt;"",L298-I298,"")</f>
        <v/>
      </c>
      <c r="N298" s="1" t="n"/>
      <c r="O298" s="1" t="n"/>
      <c r="P298" s="140" t="n"/>
    </row>
    <row r="299" ht="15" customHeight="1">
      <c r="B299" s="42">
        <f>IF(E298&lt;&gt;"",B298+1,"")</f>
        <v/>
      </c>
      <c r="C299" s="182">
        <f>IF(K298&lt;&gt;"",C298+N298,"")</f>
        <v/>
      </c>
      <c r="D299" s="59" t="n"/>
      <c r="E299" s="44" t="n"/>
      <c r="F299" s="183" t="n"/>
      <c r="G299" s="63" t="n"/>
      <c r="H299" s="149" t="n"/>
      <c r="I299" s="184" t="n"/>
      <c r="J299" s="185" t="n"/>
      <c r="K299" s="47" t="n"/>
      <c r="L299" s="186">
        <f>IF(K299&lt;&gt;"",IF(K299=$N$8,0,IF(K299=$N$9,I299,IF(K299=$N$5,I299*J299,IF(K299=$N$6,I299,0)))),"")</f>
        <v/>
      </c>
      <c r="M299" s="187">
        <f>IF(K299&lt;&gt;"",L299-I299,"")</f>
        <v/>
      </c>
      <c r="N299" s="188">
        <f>IF(K299&lt;&gt;"",IF(K299=$N$8,(I299-I300),IF(K300=$N$8,(I299-I300),(L299+L300)-(I299+I300))),"")</f>
        <v/>
      </c>
      <c r="O299" s="67">
        <f>IF(N299&lt;&gt;"",((N299*100%)/(I299+I300)),"")</f>
        <v/>
      </c>
      <c r="P299" s="69">
        <f>IF(K299&lt;&gt;"",N299/$C$17,"")</f>
        <v/>
      </c>
    </row>
    <row r="300" ht="15" customHeight="1">
      <c r="B300" s="42">
        <f>IF(E299&lt;&gt;"",B299+1,"")</f>
        <v/>
      </c>
      <c r="C300" s="182">
        <f>IF(K299&lt;&gt;"",C299+N299,"")</f>
        <v/>
      </c>
      <c r="D300" s="181" t="n"/>
      <c r="E300" s="44" t="n"/>
      <c r="F300" s="149" t="n"/>
      <c r="G300" s="149" t="n"/>
      <c r="H300" s="149" t="n"/>
      <c r="I300" s="184" t="n"/>
      <c r="J300" s="185" t="n"/>
      <c r="K300" s="47" t="n"/>
      <c r="L300" s="186">
        <f>IF(K300&lt;&gt;"",IF(K300=$N$8,0,IF(K300=$N$9,I300,IF(K300=$N$5,I300*J300,IF(K300=$N$6,I300,0)))),"")</f>
        <v/>
      </c>
      <c r="M300" s="187">
        <f>IF(K300&lt;&gt;"",L300-I300,"")</f>
        <v/>
      </c>
      <c r="N300" s="1" t="n"/>
      <c r="O300" s="1" t="n"/>
      <c r="P300" s="140" t="n"/>
    </row>
    <row r="301" ht="15" customHeight="1">
      <c r="B301" s="36">
        <f>IF(E300&lt;&gt;"",B300+1,"")</f>
        <v/>
      </c>
      <c r="C301" s="176">
        <f>IF(K300&lt;&gt;"",C300+N300,"")</f>
        <v/>
      </c>
      <c r="D301" s="71" t="n"/>
      <c r="E301" s="38" t="n"/>
      <c r="F301" s="177" t="n"/>
      <c r="G301" s="73" t="n"/>
      <c r="H301" s="149" t="n"/>
      <c r="I301" s="178" t="n"/>
      <c r="J301" s="179" t="n"/>
      <c r="K301" s="41" t="n"/>
      <c r="L301" s="156">
        <f>IF(K301&lt;&gt;"",IF(K301=$N$8,0,IF(K301=$N$9,I301,IF(K301=$N$5,I301*J301,IF(K301=$N$6,I301,0)))),"")</f>
        <v/>
      </c>
      <c r="M301" s="157">
        <f>IF(K301&lt;&gt;"",L301-I301,"")</f>
        <v/>
      </c>
      <c r="N301" s="180">
        <f>IF(K301&lt;&gt;"",IF(K301=$N$8,(I301-I302),IF(K302=$N$8,(I301-I302),(L301+L302)-(I301+I302))),"")</f>
        <v/>
      </c>
      <c r="O301" s="75">
        <f>IF(N301&lt;&gt;"",((N301*100%)/(I301+I302)),"")</f>
        <v/>
      </c>
      <c r="P301" s="76">
        <f>IF(K301&lt;&gt;"",N301/$C$17,"")</f>
        <v/>
      </c>
    </row>
    <row r="302" ht="15" customHeight="1">
      <c r="B302" s="36">
        <f>IF(E301&lt;&gt;"",B301+1,"")</f>
        <v/>
      </c>
      <c r="C302" s="176">
        <f>IF(K301&lt;&gt;"",C301+N301,"")</f>
        <v/>
      </c>
      <c r="D302" s="181" t="n"/>
      <c r="E302" s="38" t="n"/>
      <c r="F302" s="149" t="n"/>
      <c r="G302" s="149" t="n"/>
      <c r="H302" s="149" t="n"/>
      <c r="I302" s="178" t="n"/>
      <c r="J302" s="179" t="n"/>
      <c r="K302" s="41" t="n"/>
      <c r="L302" s="156">
        <f>IF(K302&lt;&gt;"",IF(K302=$N$8,0,IF(K302=$N$9,I302,IF(K302=$N$5,I302*J302,IF(K302=$N$6,I302,0)))),"")</f>
        <v/>
      </c>
      <c r="M302" s="157">
        <f>IF(K302&lt;&gt;"",L302-I302,"")</f>
        <v/>
      </c>
      <c r="N302" s="1" t="n"/>
      <c r="O302" s="1" t="n"/>
      <c r="P302" s="140" t="n"/>
    </row>
    <row r="303" ht="15" customHeight="1">
      <c r="B303" s="42">
        <f>IF(E302&lt;&gt;"",B302+1,"")</f>
        <v/>
      </c>
      <c r="C303" s="182">
        <f>IF(K302&lt;&gt;"",C302+N302,"")</f>
        <v/>
      </c>
      <c r="D303" s="59" t="n"/>
      <c r="E303" s="44" t="n"/>
      <c r="F303" s="183" t="n"/>
      <c r="G303" s="63" t="n"/>
      <c r="H303" s="149" t="n"/>
      <c r="I303" s="184" t="n"/>
      <c r="J303" s="185" t="n"/>
      <c r="K303" s="47" t="n"/>
      <c r="L303" s="186">
        <f>IF(K303&lt;&gt;"",IF(K303=$N$8,0,IF(K303=$N$9,I303,IF(K303=$N$5,I303*J303,IF(K303=$N$6,I303,0)))),"")</f>
        <v/>
      </c>
      <c r="M303" s="187">
        <f>IF(K303&lt;&gt;"",L303-I303,"")</f>
        <v/>
      </c>
      <c r="N303" s="188">
        <f>IF(K303&lt;&gt;"",IF(K303=$N$8,(I303-I304),IF(K304=$N$8,(I303-I304),(L303+L304)-(I303+I304))),"")</f>
        <v/>
      </c>
      <c r="O303" s="67">
        <f>IF(N303&lt;&gt;"",((N303*100%)/(I303+I304)),"")</f>
        <v/>
      </c>
      <c r="P303" s="69">
        <f>IF(K303&lt;&gt;"",N303/$C$17,"")</f>
        <v/>
      </c>
    </row>
    <row r="304" ht="15" customHeight="1">
      <c r="B304" s="42">
        <f>IF(E303&lt;&gt;"",B303+1,"")</f>
        <v/>
      </c>
      <c r="C304" s="182">
        <f>IF(K303&lt;&gt;"",C303+N303,"")</f>
        <v/>
      </c>
      <c r="D304" s="181" t="n"/>
      <c r="E304" s="44" t="n"/>
      <c r="F304" s="149" t="n"/>
      <c r="G304" s="149" t="n"/>
      <c r="H304" s="149" t="n"/>
      <c r="I304" s="184" t="n"/>
      <c r="J304" s="185" t="n"/>
      <c r="K304" s="47" t="n"/>
      <c r="L304" s="186">
        <f>IF(K304&lt;&gt;"",IF(K304=$N$8,0,IF(K304=$N$9,I304,IF(K304=$N$5,I304*J304,IF(K304=$N$6,I304,0)))),"")</f>
        <v/>
      </c>
      <c r="M304" s="187">
        <f>IF(K304&lt;&gt;"",L304-I304,"")</f>
        <v/>
      </c>
      <c r="N304" s="1" t="n"/>
      <c r="O304" s="1" t="n"/>
      <c r="P304" s="140" t="n"/>
    </row>
    <row r="305" ht="15" customHeight="1">
      <c r="B305" s="36">
        <f>IF(E304&lt;&gt;"",B304+1,"")</f>
        <v/>
      </c>
      <c r="C305" s="176">
        <f>IF(K304&lt;&gt;"",C304+N304,"")</f>
        <v/>
      </c>
      <c r="D305" s="71" t="n"/>
      <c r="E305" s="38" t="n"/>
      <c r="F305" s="177" t="n"/>
      <c r="G305" s="73" t="n"/>
      <c r="H305" s="149" t="n"/>
      <c r="I305" s="178" t="n"/>
      <c r="J305" s="179" t="n"/>
      <c r="K305" s="41" t="n"/>
      <c r="L305" s="156">
        <f>IF(K305&lt;&gt;"",IF(K305=$N$8,0,IF(K305=$N$9,I305,IF(K305=$N$5,I305*J305,IF(K305=$N$6,I305,0)))),"")</f>
        <v/>
      </c>
      <c r="M305" s="157">
        <f>IF(K305&lt;&gt;"",L305-I305,"")</f>
        <v/>
      </c>
      <c r="N305" s="180">
        <f>IF(K305&lt;&gt;"",IF(K305=$N$8,(I305-I306),IF(K306=$N$8,(I305-I306),(L305+L306)-(I305+I306))),"")</f>
        <v/>
      </c>
      <c r="O305" s="75">
        <f>IF(N305&lt;&gt;"",((N305*100%)/(I305+I306)),"")</f>
        <v/>
      </c>
      <c r="P305" s="76">
        <f>IF(K305&lt;&gt;"",N305/$C$17,"")</f>
        <v/>
      </c>
    </row>
    <row r="306" ht="15" customHeight="1">
      <c r="B306" s="36">
        <f>IF(E305&lt;&gt;"",B305+1,"")</f>
        <v/>
      </c>
      <c r="C306" s="176">
        <f>IF(K305&lt;&gt;"",C305+N305,"")</f>
        <v/>
      </c>
      <c r="D306" s="181" t="n"/>
      <c r="E306" s="38" t="n"/>
      <c r="F306" s="149" t="n"/>
      <c r="G306" s="149" t="n"/>
      <c r="H306" s="149" t="n"/>
      <c r="I306" s="178" t="n"/>
      <c r="J306" s="179" t="n"/>
      <c r="K306" s="41" t="n"/>
      <c r="L306" s="156">
        <f>IF(K306&lt;&gt;"",IF(K306=$N$8,0,IF(K306=$N$9,I306,IF(K306=$N$5,I306*J306,IF(K306=$N$6,I306,0)))),"")</f>
        <v/>
      </c>
      <c r="M306" s="157">
        <f>IF(K306&lt;&gt;"",L306-I306,"")</f>
        <v/>
      </c>
      <c r="N306" s="1" t="n"/>
      <c r="O306" s="1" t="n"/>
      <c r="P306" s="140" t="n"/>
    </row>
    <row r="307" ht="15" customHeight="1">
      <c r="B307" s="42">
        <f>IF(E306&lt;&gt;"",B306+1,"")</f>
        <v/>
      </c>
      <c r="C307" s="182">
        <f>IF(K306&lt;&gt;"",C306+N306,"")</f>
        <v/>
      </c>
      <c r="D307" s="59" t="n"/>
      <c r="E307" s="44" t="n"/>
      <c r="F307" s="183" t="n"/>
      <c r="G307" s="63" t="n"/>
      <c r="H307" s="149" t="n"/>
      <c r="I307" s="184" t="n"/>
      <c r="J307" s="185" t="n"/>
      <c r="K307" s="47" t="n"/>
      <c r="L307" s="186">
        <f>IF(K307&lt;&gt;"",IF(K307=$N$8,0,IF(K307=$N$9,I307,IF(K307=$N$5,I307*J307,IF(K307=$N$6,I307,0)))),"")</f>
        <v/>
      </c>
      <c r="M307" s="187">
        <f>IF(K307&lt;&gt;"",L307-I307,"")</f>
        <v/>
      </c>
      <c r="N307" s="188">
        <f>IF(K307&lt;&gt;"",IF(K307=$N$8,(I307-I308),IF(K308=$N$8,(I307-I308),(L307+L308)-(I307+I308))),"")</f>
        <v/>
      </c>
      <c r="O307" s="67">
        <f>IF(N307&lt;&gt;"",((N307*100%)/(I307+I308)),"")</f>
        <v/>
      </c>
      <c r="P307" s="69">
        <f>IF(K307&lt;&gt;"",N307/$C$17,"")</f>
        <v/>
      </c>
    </row>
    <row r="308" ht="15" customHeight="1">
      <c r="B308" s="42">
        <f>IF(E307&lt;&gt;"",B307+1,"")</f>
        <v/>
      </c>
      <c r="C308" s="182">
        <f>IF(K307&lt;&gt;"",C307+N307,"")</f>
        <v/>
      </c>
      <c r="D308" s="181" t="n"/>
      <c r="E308" s="44" t="n"/>
      <c r="F308" s="149" t="n"/>
      <c r="G308" s="149" t="n"/>
      <c r="H308" s="149" t="n"/>
      <c r="I308" s="184" t="n"/>
      <c r="J308" s="185" t="n"/>
      <c r="K308" s="47" t="n"/>
      <c r="L308" s="186">
        <f>IF(K308&lt;&gt;"",IF(K308=$N$8,0,IF(K308=$N$9,I308,IF(K308=$N$5,I308*J308,IF(K308=$N$6,I308,0)))),"")</f>
        <v/>
      </c>
      <c r="M308" s="187">
        <f>IF(K308&lt;&gt;"",L308-I308,"")</f>
        <v/>
      </c>
      <c r="N308" s="1" t="n"/>
      <c r="O308" s="1" t="n"/>
      <c r="P308" s="140" t="n"/>
    </row>
    <row r="309" ht="15" customHeight="1">
      <c r="B309" s="36">
        <f>IF(E308&lt;&gt;"",B308+1,"")</f>
        <v/>
      </c>
      <c r="C309" s="176">
        <f>IF(K308&lt;&gt;"",C308+N308,"")</f>
        <v/>
      </c>
      <c r="D309" s="71" t="n"/>
      <c r="E309" s="38" t="n"/>
      <c r="F309" s="177" t="n"/>
      <c r="G309" s="73" t="n"/>
      <c r="H309" s="149" t="n"/>
      <c r="I309" s="178" t="n"/>
      <c r="J309" s="179" t="n"/>
      <c r="K309" s="41" t="n"/>
      <c r="L309" s="156">
        <f>IF(K309&lt;&gt;"",IF(K309=$N$8,0,IF(K309=$N$9,I309,IF(K309=$N$5,I309*J309,IF(K309=$N$6,I309,0)))),"")</f>
        <v/>
      </c>
      <c r="M309" s="157">
        <f>IF(K309&lt;&gt;"",L309-I309,"")</f>
        <v/>
      </c>
      <c r="N309" s="180">
        <f>IF(K309&lt;&gt;"",IF(K309=$N$8,(I309-I310),IF(K310=$N$8,(I309-I310),(L309+L310)-(I309+I310))),"")</f>
        <v/>
      </c>
      <c r="O309" s="75">
        <f>IF(N309&lt;&gt;"",((N309*100%)/(I309+I310)),"")</f>
        <v/>
      </c>
      <c r="P309" s="76">
        <f>IF(K309&lt;&gt;"",N309/$C$17,"")</f>
        <v/>
      </c>
    </row>
    <row r="310" ht="15" customHeight="1">
      <c r="B310" s="36">
        <f>IF(E309&lt;&gt;"",B309+1,"")</f>
        <v/>
      </c>
      <c r="C310" s="176">
        <f>IF(K309&lt;&gt;"",C309+N309,"")</f>
        <v/>
      </c>
      <c r="D310" s="181" t="n"/>
      <c r="E310" s="38" t="n"/>
      <c r="F310" s="149" t="n"/>
      <c r="G310" s="149" t="n"/>
      <c r="H310" s="149" t="n"/>
      <c r="I310" s="178" t="n"/>
      <c r="J310" s="179" t="n"/>
      <c r="K310" s="41" t="n"/>
      <c r="L310" s="156">
        <f>IF(K310&lt;&gt;"",IF(K310=$N$8,0,IF(K310=$N$9,I310,IF(K310=$N$5,I310*J310,IF(K310=$N$6,I310,0)))),"")</f>
        <v/>
      </c>
      <c r="M310" s="157">
        <f>IF(K310&lt;&gt;"",L310-I310,"")</f>
        <v/>
      </c>
      <c r="N310" s="1" t="n"/>
      <c r="O310" s="1" t="n"/>
      <c r="P310" s="140" t="n"/>
    </row>
    <row r="311" ht="15" customHeight="1">
      <c r="B311" s="42">
        <f>IF(E310&lt;&gt;"",B310+1,"")</f>
        <v/>
      </c>
      <c r="C311" s="182">
        <f>IF(K310&lt;&gt;"",C310+N310,"")</f>
        <v/>
      </c>
      <c r="D311" s="59" t="n"/>
      <c r="E311" s="44" t="n"/>
      <c r="F311" s="183" t="n"/>
      <c r="G311" s="63" t="n"/>
      <c r="H311" s="149" t="n"/>
      <c r="I311" s="184" t="n"/>
      <c r="J311" s="185" t="n"/>
      <c r="K311" s="47" t="n"/>
      <c r="L311" s="186">
        <f>IF(K311&lt;&gt;"",IF(K311=$N$8,0,IF(K311=$N$9,I311,IF(K311=$N$5,I311*J311,IF(K311=$N$6,I311,0)))),"")</f>
        <v/>
      </c>
      <c r="M311" s="187">
        <f>IF(K311&lt;&gt;"",L311-I311,"")</f>
        <v/>
      </c>
      <c r="N311" s="188">
        <f>IF(K311&lt;&gt;"",IF(K311=$N$8,(I311-I312),IF(K312=$N$8,(I311-I312),(L311+L312)-(I311+I312))),"")</f>
        <v/>
      </c>
      <c r="O311" s="67">
        <f>IF(N311&lt;&gt;"",((N311*100%)/(I311+I312)),"")</f>
        <v/>
      </c>
      <c r="P311" s="69">
        <f>IF(K311&lt;&gt;"",N311/$C$17,"")</f>
        <v/>
      </c>
    </row>
    <row r="312" ht="15" customHeight="1">
      <c r="B312" s="42">
        <f>IF(E311&lt;&gt;"",B311+1,"")</f>
        <v/>
      </c>
      <c r="C312" s="182">
        <f>IF(K311&lt;&gt;"",C311+N311,"")</f>
        <v/>
      </c>
      <c r="D312" s="181" t="n"/>
      <c r="E312" s="44" t="n"/>
      <c r="F312" s="149" t="n"/>
      <c r="G312" s="149" t="n"/>
      <c r="H312" s="149" t="n"/>
      <c r="I312" s="184" t="n"/>
      <c r="J312" s="185" t="n"/>
      <c r="K312" s="47" t="n"/>
      <c r="L312" s="186">
        <f>IF(K312&lt;&gt;"",IF(K312=$N$8,0,IF(K312=$N$9,I312,IF(K312=$N$5,I312*J312,IF(K312=$N$6,I312,0)))),"")</f>
        <v/>
      </c>
      <c r="M312" s="187">
        <f>IF(K312&lt;&gt;"",L312-I312,"")</f>
        <v/>
      </c>
      <c r="N312" s="1" t="n"/>
      <c r="O312" s="1" t="n"/>
      <c r="P312" s="140" t="n"/>
    </row>
    <row r="313" ht="15" customHeight="1">
      <c r="B313" s="36">
        <f>IF(E312&lt;&gt;"",B312+1,"")</f>
        <v/>
      </c>
      <c r="C313" s="176">
        <f>IF(K312&lt;&gt;"",C312+N312,"")</f>
        <v/>
      </c>
      <c r="D313" s="71" t="n"/>
      <c r="E313" s="38" t="n"/>
      <c r="F313" s="177" t="n"/>
      <c r="G313" s="73" t="n"/>
      <c r="H313" s="149" t="n"/>
      <c r="I313" s="178" t="n"/>
      <c r="J313" s="179" t="n"/>
      <c r="K313" s="41" t="n"/>
      <c r="L313" s="156">
        <f>IF(K313&lt;&gt;"",IF(K313=$N$8,0,IF(K313=$N$9,I313,IF(K313=$N$5,I313*J313,IF(K313=$N$6,I313,0)))),"")</f>
        <v/>
      </c>
      <c r="M313" s="157">
        <f>IF(K313&lt;&gt;"",L313-I313,"")</f>
        <v/>
      </c>
      <c r="N313" s="180">
        <f>IF(K313&lt;&gt;"",IF(K313=$N$8,(I313-I314),IF(K314=$N$8,(I313-I314),(L313+L314)-(I313+I314))),"")</f>
        <v/>
      </c>
      <c r="O313" s="75">
        <f>IF(N313&lt;&gt;"",((N313*100%)/(I313+I314)),"")</f>
        <v/>
      </c>
      <c r="P313" s="76">
        <f>IF(K313&lt;&gt;"",N313/$C$17,"")</f>
        <v/>
      </c>
    </row>
    <row r="314" ht="15" customHeight="1">
      <c r="B314" s="36">
        <f>IF(E313&lt;&gt;"",B313+1,"")</f>
        <v/>
      </c>
      <c r="C314" s="176">
        <f>IF(K313&lt;&gt;"",C313+N313,"")</f>
        <v/>
      </c>
      <c r="D314" s="181" t="n"/>
      <c r="E314" s="38" t="n"/>
      <c r="F314" s="149" t="n"/>
      <c r="G314" s="149" t="n"/>
      <c r="H314" s="149" t="n"/>
      <c r="I314" s="178" t="n"/>
      <c r="J314" s="179" t="n"/>
      <c r="K314" s="41" t="n"/>
      <c r="L314" s="156">
        <f>IF(K314&lt;&gt;"",IF(K314=$N$8,0,IF(K314=$N$9,I314,IF(K314=$N$5,I314*J314,IF(K314=$N$6,I314,0)))),"")</f>
        <v/>
      </c>
      <c r="M314" s="157">
        <f>IF(K314&lt;&gt;"",L314-I314,"")</f>
        <v/>
      </c>
      <c r="N314" s="1" t="n"/>
      <c r="O314" s="1" t="n"/>
      <c r="P314" s="140" t="n"/>
    </row>
    <row r="315" ht="15" customHeight="1">
      <c r="B315" s="42">
        <f>IF(E314&lt;&gt;"",B314+1,"")</f>
        <v/>
      </c>
      <c r="C315" s="182">
        <f>IF(K314&lt;&gt;"",C314+N314,"")</f>
        <v/>
      </c>
      <c r="D315" s="60" t="n"/>
      <c r="E315" s="44" t="n"/>
      <c r="F315" s="190" t="n"/>
      <c r="G315" s="64" t="n"/>
      <c r="H315" s="149" t="n"/>
      <c r="I315" s="184" t="n"/>
      <c r="J315" s="185" t="n"/>
      <c r="K315" s="47" t="n"/>
      <c r="L315" s="186">
        <f>IF(K315&lt;&gt;"",IF(K315=$N$8,0,IF(K315=$N$9,I315,IF(K315=$N$5,I315*J315,IF(K315=$N$6,I315,0)))),"")</f>
        <v/>
      </c>
      <c r="M315" s="187">
        <f>IF(K315&lt;&gt;"",L315-I315,"")</f>
        <v/>
      </c>
      <c r="N315" s="191">
        <f>IF(K315&lt;&gt;"",IF(K315=$N$8,(I315-I316),IF(K316=$N$8,(I315-I316),(L315+L316)-(I315+I316))),"")</f>
        <v/>
      </c>
      <c r="O315" s="68">
        <f>IF(N315&lt;&gt;"",((N315*100%)/(I315+I316)),"")</f>
        <v/>
      </c>
      <c r="P315" s="70">
        <f>IF(K315&lt;&gt;"",N315/$C$17,"")</f>
        <v/>
      </c>
    </row>
    <row r="316" ht="15" customHeight="1">
      <c r="B316" s="50">
        <f>IF(E315&lt;&gt;"",B315+1,"")</f>
        <v/>
      </c>
      <c r="C316" s="192">
        <f>IF(K315&lt;&gt;"",C315+N315,"")</f>
        <v/>
      </c>
      <c r="D316" s="174" t="n"/>
      <c r="E316" s="52" t="n"/>
      <c r="F316" s="164" t="n"/>
      <c r="G316" s="164" t="n"/>
      <c r="H316" s="164" t="n"/>
      <c r="I316" s="193" t="n"/>
      <c r="J316" s="194" t="n"/>
      <c r="K316" s="55" t="n"/>
      <c r="L316" s="195">
        <f>IF(K316&lt;&gt;"",IF(K316=$N$8,0,IF(K316=$N$9,I316,IF(K316=$N$5,I316*J316,IF(K316=$N$6,I316,0)))),"")</f>
        <v/>
      </c>
      <c r="M316" s="196">
        <f>IF(K316&lt;&gt;"",L316-I316,"")</f>
        <v/>
      </c>
      <c r="N316" s="138" t="n"/>
      <c r="O316" s="138" t="n"/>
      <c r="P316" s="175" t="n"/>
    </row>
    <row r="317" ht="15" customHeight="1"/>
  </sheetData>
  <autoFilter ref="B16:P316">
    <filterColumn colId="5" showButton="0"/>
  </autoFilter>
  <mergeCells count="929">
    <mergeCell ref="L7:M7"/>
    <mergeCell ref="B8:C8"/>
    <mergeCell ref="L8:L9"/>
    <mergeCell ref="M8:M9"/>
    <mergeCell ref="B9:C9"/>
    <mergeCell ref="B10:C10"/>
    <mergeCell ref="L10:M10"/>
    <mergeCell ref="B2:P2"/>
    <mergeCell ref="B3:K3"/>
    <mergeCell ref="L3:N3"/>
    <mergeCell ref="O3:P15"/>
    <mergeCell ref="B4:C4"/>
    <mergeCell ref="L4:M4"/>
    <mergeCell ref="B5:C5"/>
    <mergeCell ref="L5:M6"/>
    <mergeCell ref="B6:C6"/>
    <mergeCell ref="B7:C7"/>
    <mergeCell ref="B14:C14"/>
    <mergeCell ref="L14:L15"/>
    <mergeCell ref="M14:M15"/>
    <mergeCell ref="N14:N15"/>
    <mergeCell ref="B15:C15"/>
    <mergeCell ref="G16:H16"/>
    <mergeCell ref="B11:C11"/>
    <mergeCell ref="L11:M12"/>
    <mergeCell ref="N11:N12"/>
    <mergeCell ref="B12:C12"/>
    <mergeCell ref="B13:C13"/>
    <mergeCell ref="L13:M13"/>
    <mergeCell ref="D19:D20"/>
    <mergeCell ref="F19:F20"/>
    <mergeCell ref="G19:H20"/>
    <mergeCell ref="N19:N20"/>
    <mergeCell ref="O19:O20"/>
    <mergeCell ref="P19:P20"/>
    <mergeCell ref="D17:D18"/>
    <mergeCell ref="F17:F18"/>
    <mergeCell ref="G17:H18"/>
    <mergeCell ref="N17:N18"/>
    <mergeCell ref="O17:O18"/>
    <mergeCell ref="P17:P18"/>
    <mergeCell ref="D23:D24"/>
    <mergeCell ref="F23:F24"/>
    <mergeCell ref="G23:H24"/>
    <mergeCell ref="N23:N24"/>
    <mergeCell ref="O23:O24"/>
    <mergeCell ref="P23:P24"/>
    <mergeCell ref="D21:D22"/>
    <mergeCell ref="F21:F22"/>
    <mergeCell ref="G21:H22"/>
    <mergeCell ref="N21:N22"/>
    <mergeCell ref="O21:O22"/>
    <mergeCell ref="P21:P22"/>
    <mergeCell ref="D27:D28"/>
    <mergeCell ref="F27:F28"/>
    <mergeCell ref="G27:H28"/>
    <mergeCell ref="N27:N28"/>
    <mergeCell ref="O27:O28"/>
    <mergeCell ref="P27:P28"/>
    <mergeCell ref="D25:D26"/>
    <mergeCell ref="F25:F26"/>
    <mergeCell ref="G25:H26"/>
    <mergeCell ref="N25:N26"/>
    <mergeCell ref="O25:O26"/>
    <mergeCell ref="P25:P26"/>
    <mergeCell ref="D31:D32"/>
    <mergeCell ref="F31:F32"/>
    <mergeCell ref="G31:H32"/>
    <mergeCell ref="N31:N32"/>
    <mergeCell ref="O31:O32"/>
    <mergeCell ref="P31:P32"/>
    <mergeCell ref="D29:D30"/>
    <mergeCell ref="F29:F30"/>
    <mergeCell ref="G29:H30"/>
    <mergeCell ref="N29:N30"/>
    <mergeCell ref="O29:O30"/>
    <mergeCell ref="P29:P30"/>
    <mergeCell ref="D35:D36"/>
    <mergeCell ref="F35:F36"/>
    <mergeCell ref="G35:H36"/>
    <mergeCell ref="N35:N36"/>
    <mergeCell ref="O35:O36"/>
    <mergeCell ref="P35:P36"/>
    <mergeCell ref="D33:D34"/>
    <mergeCell ref="F33:F34"/>
    <mergeCell ref="G33:H34"/>
    <mergeCell ref="N33:N34"/>
    <mergeCell ref="O33:O34"/>
    <mergeCell ref="P33:P34"/>
    <mergeCell ref="D39:D40"/>
    <mergeCell ref="F39:F40"/>
    <mergeCell ref="G39:H40"/>
    <mergeCell ref="N39:N40"/>
    <mergeCell ref="O39:O40"/>
    <mergeCell ref="P39:P40"/>
    <mergeCell ref="D37:D38"/>
    <mergeCell ref="F37:F38"/>
    <mergeCell ref="G37:H38"/>
    <mergeCell ref="N37:N38"/>
    <mergeCell ref="O37:O38"/>
    <mergeCell ref="P37:P38"/>
    <mergeCell ref="D43:D44"/>
    <mergeCell ref="F43:F44"/>
    <mergeCell ref="G43:H44"/>
    <mergeCell ref="N43:N44"/>
    <mergeCell ref="O43:O44"/>
    <mergeCell ref="P43:P44"/>
    <mergeCell ref="D41:D42"/>
    <mergeCell ref="F41:F42"/>
    <mergeCell ref="G41:H42"/>
    <mergeCell ref="N41:N42"/>
    <mergeCell ref="O41:O42"/>
    <mergeCell ref="P41:P42"/>
    <mergeCell ref="D47:D48"/>
    <mergeCell ref="F47:F48"/>
    <mergeCell ref="G47:H48"/>
    <mergeCell ref="N47:N48"/>
    <mergeCell ref="O47:O48"/>
    <mergeCell ref="P47:P48"/>
    <mergeCell ref="D45:D46"/>
    <mergeCell ref="F45:F46"/>
    <mergeCell ref="G45:H46"/>
    <mergeCell ref="N45:N46"/>
    <mergeCell ref="O45:O46"/>
    <mergeCell ref="P45:P46"/>
    <mergeCell ref="D51:D52"/>
    <mergeCell ref="F51:F52"/>
    <mergeCell ref="G51:H52"/>
    <mergeCell ref="N51:N52"/>
    <mergeCell ref="O51:O52"/>
    <mergeCell ref="P51:P52"/>
    <mergeCell ref="D49:D50"/>
    <mergeCell ref="F49:F50"/>
    <mergeCell ref="G49:H50"/>
    <mergeCell ref="N49:N50"/>
    <mergeCell ref="O49:O50"/>
    <mergeCell ref="P49:P50"/>
    <mergeCell ref="D55:D56"/>
    <mergeCell ref="F55:F56"/>
    <mergeCell ref="G55:H56"/>
    <mergeCell ref="N55:N56"/>
    <mergeCell ref="O55:O56"/>
    <mergeCell ref="P55:P56"/>
    <mergeCell ref="D53:D54"/>
    <mergeCell ref="F53:F54"/>
    <mergeCell ref="G53:H54"/>
    <mergeCell ref="N53:N54"/>
    <mergeCell ref="O53:O54"/>
    <mergeCell ref="P53:P54"/>
    <mergeCell ref="D59:D60"/>
    <mergeCell ref="F59:F60"/>
    <mergeCell ref="G59:H60"/>
    <mergeCell ref="N59:N60"/>
    <mergeCell ref="O59:O60"/>
    <mergeCell ref="P59:P60"/>
    <mergeCell ref="D57:D58"/>
    <mergeCell ref="F57:F58"/>
    <mergeCell ref="G57:H58"/>
    <mergeCell ref="N57:N58"/>
    <mergeCell ref="O57:O58"/>
    <mergeCell ref="P57:P58"/>
    <mergeCell ref="D63:D64"/>
    <mergeCell ref="F63:F64"/>
    <mergeCell ref="G63:H64"/>
    <mergeCell ref="N63:N64"/>
    <mergeCell ref="O63:O64"/>
    <mergeCell ref="P63:P64"/>
    <mergeCell ref="D61:D62"/>
    <mergeCell ref="F61:F62"/>
    <mergeCell ref="G61:H62"/>
    <mergeCell ref="N61:N62"/>
    <mergeCell ref="O61:O62"/>
    <mergeCell ref="P61:P62"/>
    <mergeCell ref="D67:D68"/>
    <mergeCell ref="F67:F68"/>
    <mergeCell ref="G67:H68"/>
    <mergeCell ref="N67:N68"/>
    <mergeCell ref="O67:O68"/>
    <mergeCell ref="P67:P68"/>
    <mergeCell ref="D65:D66"/>
    <mergeCell ref="F65:F66"/>
    <mergeCell ref="G65:H66"/>
    <mergeCell ref="N65:N66"/>
    <mergeCell ref="O65:O66"/>
    <mergeCell ref="P65:P66"/>
    <mergeCell ref="D71:D72"/>
    <mergeCell ref="F71:F72"/>
    <mergeCell ref="G71:H72"/>
    <mergeCell ref="N71:N72"/>
    <mergeCell ref="O71:O72"/>
    <mergeCell ref="P71:P72"/>
    <mergeCell ref="D69:D70"/>
    <mergeCell ref="F69:F70"/>
    <mergeCell ref="G69:H70"/>
    <mergeCell ref="N69:N70"/>
    <mergeCell ref="O69:O70"/>
    <mergeCell ref="P69:P70"/>
    <mergeCell ref="D75:D76"/>
    <mergeCell ref="F75:F76"/>
    <mergeCell ref="G75:H76"/>
    <mergeCell ref="N75:N76"/>
    <mergeCell ref="O75:O76"/>
    <mergeCell ref="P75:P76"/>
    <mergeCell ref="D73:D74"/>
    <mergeCell ref="F73:F74"/>
    <mergeCell ref="G73:H74"/>
    <mergeCell ref="N73:N74"/>
    <mergeCell ref="O73:O74"/>
    <mergeCell ref="P73:P74"/>
    <mergeCell ref="D79:D80"/>
    <mergeCell ref="F79:F80"/>
    <mergeCell ref="G79:H80"/>
    <mergeCell ref="N79:N80"/>
    <mergeCell ref="O79:O80"/>
    <mergeCell ref="P79:P80"/>
    <mergeCell ref="D77:D78"/>
    <mergeCell ref="F77:F78"/>
    <mergeCell ref="G77:H78"/>
    <mergeCell ref="N77:N78"/>
    <mergeCell ref="O77:O78"/>
    <mergeCell ref="P77:P78"/>
    <mergeCell ref="D83:D84"/>
    <mergeCell ref="F83:F84"/>
    <mergeCell ref="G83:H84"/>
    <mergeCell ref="N83:N84"/>
    <mergeCell ref="O83:O84"/>
    <mergeCell ref="P83:P84"/>
    <mergeCell ref="D81:D82"/>
    <mergeCell ref="F81:F82"/>
    <mergeCell ref="G81:H82"/>
    <mergeCell ref="N81:N82"/>
    <mergeCell ref="O81:O82"/>
    <mergeCell ref="P81:P82"/>
    <mergeCell ref="D87:D88"/>
    <mergeCell ref="F87:F88"/>
    <mergeCell ref="G87:H88"/>
    <mergeCell ref="N87:N88"/>
    <mergeCell ref="O87:O88"/>
    <mergeCell ref="P87:P88"/>
    <mergeCell ref="D85:D86"/>
    <mergeCell ref="F85:F86"/>
    <mergeCell ref="G85:H86"/>
    <mergeCell ref="N85:N86"/>
    <mergeCell ref="O85:O86"/>
    <mergeCell ref="P85:P86"/>
    <mergeCell ref="D91:D92"/>
    <mergeCell ref="F91:F92"/>
    <mergeCell ref="G91:H92"/>
    <mergeCell ref="N91:N92"/>
    <mergeCell ref="O91:O92"/>
    <mergeCell ref="P91:P92"/>
    <mergeCell ref="D89:D90"/>
    <mergeCell ref="F89:F90"/>
    <mergeCell ref="G89:H90"/>
    <mergeCell ref="N89:N90"/>
    <mergeCell ref="O89:O90"/>
    <mergeCell ref="P89:P90"/>
    <mergeCell ref="D95:D96"/>
    <mergeCell ref="F95:F96"/>
    <mergeCell ref="G95:H96"/>
    <mergeCell ref="N95:N96"/>
    <mergeCell ref="O95:O96"/>
    <mergeCell ref="P95:P96"/>
    <mergeCell ref="D93:D94"/>
    <mergeCell ref="F93:F94"/>
    <mergeCell ref="G93:H94"/>
    <mergeCell ref="N93:N94"/>
    <mergeCell ref="O93:O94"/>
    <mergeCell ref="P93:P94"/>
    <mergeCell ref="D99:D100"/>
    <mergeCell ref="F99:F100"/>
    <mergeCell ref="G99:H100"/>
    <mergeCell ref="N99:N100"/>
    <mergeCell ref="O99:O100"/>
    <mergeCell ref="P99:P100"/>
    <mergeCell ref="D97:D98"/>
    <mergeCell ref="F97:F98"/>
    <mergeCell ref="G97:H98"/>
    <mergeCell ref="N97:N98"/>
    <mergeCell ref="O97:O98"/>
    <mergeCell ref="P97:P98"/>
    <mergeCell ref="D103:D104"/>
    <mergeCell ref="F103:F104"/>
    <mergeCell ref="G103:H104"/>
    <mergeCell ref="N103:N104"/>
    <mergeCell ref="O103:O104"/>
    <mergeCell ref="P103:P104"/>
    <mergeCell ref="D101:D102"/>
    <mergeCell ref="F101:F102"/>
    <mergeCell ref="G101:H102"/>
    <mergeCell ref="N101:N102"/>
    <mergeCell ref="O101:O102"/>
    <mergeCell ref="P101:P102"/>
    <mergeCell ref="D107:D108"/>
    <mergeCell ref="F107:F108"/>
    <mergeCell ref="G107:H108"/>
    <mergeCell ref="N107:N108"/>
    <mergeCell ref="O107:O108"/>
    <mergeCell ref="P107:P108"/>
    <mergeCell ref="D105:D106"/>
    <mergeCell ref="F105:F106"/>
    <mergeCell ref="G105:H106"/>
    <mergeCell ref="N105:N106"/>
    <mergeCell ref="O105:O106"/>
    <mergeCell ref="P105:P106"/>
    <mergeCell ref="D111:D112"/>
    <mergeCell ref="F111:F112"/>
    <mergeCell ref="G111:H112"/>
    <mergeCell ref="N111:N112"/>
    <mergeCell ref="O111:O112"/>
    <mergeCell ref="P111:P112"/>
    <mergeCell ref="D109:D110"/>
    <mergeCell ref="F109:F110"/>
    <mergeCell ref="G109:H110"/>
    <mergeCell ref="N109:N110"/>
    <mergeCell ref="O109:O110"/>
    <mergeCell ref="P109:P110"/>
    <mergeCell ref="D115:D116"/>
    <mergeCell ref="F115:F116"/>
    <mergeCell ref="G115:H116"/>
    <mergeCell ref="N115:N116"/>
    <mergeCell ref="O115:O116"/>
    <mergeCell ref="P115:P116"/>
    <mergeCell ref="D113:D114"/>
    <mergeCell ref="F113:F114"/>
    <mergeCell ref="G113:H114"/>
    <mergeCell ref="N113:N114"/>
    <mergeCell ref="O113:O114"/>
    <mergeCell ref="P113:P114"/>
    <mergeCell ref="D119:D120"/>
    <mergeCell ref="F119:F120"/>
    <mergeCell ref="G119:H120"/>
    <mergeCell ref="N119:N120"/>
    <mergeCell ref="O119:O120"/>
    <mergeCell ref="P119:P120"/>
    <mergeCell ref="D117:D118"/>
    <mergeCell ref="F117:F118"/>
    <mergeCell ref="G117:H118"/>
    <mergeCell ref="N117:N118"/>
    <mergeCell ref="O117:O118"/>
    <mergeCell ref="P117:P118"/>
    <mergeCell ref="D123:D124"/>
    <mergeCell ref="F123:F124"/>
    <mergeCell ref="G123:H124"/>
    <mergeCell ref="N123:N124"/>
    <mergeCell ref="O123:O124"/>
    <mergeCell ref="P123:P124"/>
    <mergeCell ref="D121:D122"/>
    <mergeCell ref="F121:F122"/>
    <mergeCell ref="G121:H122"/>
    <mergeCell ref="N121:N122"/>
    <mergeCell ref="O121:O122"/>
    <mergeCell ref="P121:P122"/>
    <mergeCell ref="D127:D128"/>
    <mergeCell ref="F127:F128"/>
    <mergeCell ref="G127:H128"/>
    <mergeCell ref="N127:N128"/>
    <mergeCell ref="O127:O128"/>
    <mergeCell ref="P127:P128"/>
    <mergeCell ref="D125:D126"/>
    <mergeCell ref="F125:F126"/>
    <mergeCell ref="G125:H126"/>
    <mergeCell ref="N125:N126"/>
    <mergeCell ref="O125:O126"/>
    <mergeCell ref="P125:P126"/>
    <mergeCell ref="D131:D132"/>
    <mergeCell ref="F131:F132"/>
    <mergeCell ref="G131:H132"/>
    <mergeCell ref="N131:N132"/>
    <mergeCell ref="O131:O132"/>
    <mergeCell ref="P131:P132"/>
    <mergeCell ref="D129:D130"/>
    <mergeCell ref="F129:F130"/>
    <mergeCell ref="G129:H130"/>
    <mergeCell ref="N129:N130"/>
    <mergeCell ref="O129:O130"/>
    <mergeCell ref="P129:P130"/>
    <mergeCell ref="D135:D136"/>
    <mergeCell ref="F135:F136"/>
    <mergeCell ref="G135:H136"/>
    <mergeCell ref="N135:N136"/>
    <mergeCell ref="O135:O136"/>
    <mergeCell ref="P135:P136"/>
    <mergeCell ref="D133:D134"/>
    <mergeCell ref="F133:F134"/>
    <mergeCell ref="G133:H134"/>
    <mergeCell ref="N133:N134"/>
    <mergeCell ref="O133:O134"/>
    <mergeCell ref="P133:P134"/>
    <mergeCell ref="D139:D140"/>
    <mergeCell ref="F139:F140"/>
    <mergeCell ref="G139:H140"/>
    <mergeCell ref="N139:N140"/>
    <mergeCell ref="O139:O140"/>
    <mergeCell ref="P139:P140"/>
    <mergeCell ref="D137:D138"/>
    <mergeCell ref="F137:F138"/>
    <mergeCell ref="G137:H138"/>
    <mergeCell ref="N137:N138"/>
    <mergeCell ref="O137:O138"/>
    <mergeCell ref="P137:P138"/>
    <mergeCell ref="D143:D144"/>
    <mergeCell ref="F143:F144"/>
    <mergeCell ref="G143:H144"/>
    <mergeCell ref="N143:N144"/>
    <mergeCell ref="O143:O144"/>
    <mergeCell ref="P143:P144"/>
    <mergeCell ref="D141:D142"/>
    <mergeCell ref="F141:F142"/>
    <mergeCell ref="G141:H142"/>
    <mergeCell ref="N141:N142"/>
    <mergeCell ref="O141:O142"/>
    <mergeCell ref="P141:P142"/>
    <mergeCell ref="D147:D148"/>
    <mergeCell ref="F147:F148"/>
    <mergeCell ref="G147:H148"/>
    <mergeCell ref="N147:N148"/>
    <mergeCell ref="O147:O148"/>
    <mergeCell ref="P147:P148"/>
    <mergeCell ref="D145:D146"/>
    <mergeCell ref="F145:F146"/>
    <mergeCell ref="G145:H146"/>
    <mergeCell ref="N145:N146"/>
    <mergeCell ref="O145:O146"/>
    <mergeCell ref="P145:P146"/>
    <mergeCell ref="D151:D152"/>
    <mergeCell ref="F151:F152"/>
    <mergeCell ref="G151:H152"/>
    <mergeCell ref="N151:N152"/>
    <mergeCell ref="O151:O152"/>
    <mergeCell ref="P151:P152"/>
    <mergeCell ref="D149:D150"/>
    <mergeCell ref="F149:F150"/>
    <mergeCell ref="G149:H150"/>
    <mergeCell ref="N149:N150"/>
    <mergeCell ref="O149:O150"/>
    <mergeCell ref="P149:P150"/>
    <mergeCell ref="D155:D156"/>
    <mergeCell ref="F155:F156"/>
    <mergeCell ref="G155:H156"/>
    <mergeCell ref="N155:N156"/>
    <mergeCell ref="O155:O156"/>
    <mergeCell ref="P155:P156"/>
    <mergeCell ref="D153:D154"/>
    <mergeCell ref="F153:F154"/>
    <mergeCell ref="G153:H154"/>
    <mergeCell ref="N153:N154"/>
    <mergeCell ref="O153:O154"/>
    <mergeCell ref="P153:P154"/>
    <mergeCell ref="D159:D160"/>
    <mergeCell ref="F159:F160"/>
    <mergeCell ref="G159:H160"/>
    <mergeCell ref="N159:N160"/>
    <mergeCell ref="O159:O160"/>
    <mergeCell ref="P159:P160"/>
    <mergeCell ref="D157:D158"/>
    <mergeCell ref="F157:F158"/>
    <mergeCell ref="G157:H158"/>
    <mergeCell ref="N157:N158"/>
    <mergeCell ref="O157:O158"/>
    <mergeCell ref="P157:P158"/>
    <mergeCell ref="D163:D164"/>
    <mergeCell ref="F163:F164"/>
    <mergeCell ref="G163:H164"/>
    <mergeCell ref="N163:N164"/>
    <mergeCell ref="O163:O164"/>
    <mergeCell ref="P163:P164"/>
    <mergeCell ref="D161:D162"/>
    <mergeCell ref="F161:F162"/>
    <mergeCell ref="G161:H162"/>
    <mergeCell ref="N161:N162"/>
    <mergeCell ref="O161:O162"/>
    <mergeCell ref="P161:P162"/>
    <mergeCell ref="D167:D168"/>
    <mergeCell ref="F167:F168"/>
    <mergeCell ref="G167:H168"/>
    <mergeCell ref="N167:N168"/>
    <mergeCell ref="O167:O168"/>
    <mergeCell ref="P167:P168"/>
    <mergeCell ref="D165:D166"/>
    <mergeCell ref="F165:F166"/>
    <mergeCell ref="G165:H166"/>
    <mergeCell ref="N165:N166"/>
    <mergeCell ref="O165:O166"/>
    <mergeCell ref="P165:P166"/>
    <mergeCell ref="D171:D172"/>
    <mergeCell ref="F171:F172"/>
    <mergeCell ref="G171:H172"/>
    <mergeCell ref="N171:N172"/>
    <mergeCell ref="O171:O172"/>
    <mergeCell ref="P171:P172"/>
    <mergeCell ref="D169:D170"/>
    <mergeCell ref="F169:F170"/>
    <mergeCell ref="G169:H170"/>
    <mergeCell ref="N169:N170"/>
    <mergeCell ref="O169:O170"/>
    <mergeCell ref="P169:P170"/>
    <mergeCell ref="D175:D176"/>
    <mergeCell ref="F175:F176"/>
    <mergeCell ref="G175:H176"/>
    <mergeCell ref="N175:N176"/>
    <mergeCell ref="O175:O176"/>
    <mergeCell ref="P175:P176"/>
    <mergeCell ref="D173:D174"/>
    <mergeCell ref="F173:F174"/>
    <mergeCell ref="G173:H174"/>
    <mergeCell ref="N173:N174"/>
    <mergeCell ref="O173:O174"/>
    <mergeCell ref="P173:P174"/>
    <mergeCell ref="D179:D180"/>
    <mergeCell ref="F179:F180"/>
    <mergeCell ref="G179:H180"/>
    <mergeCell ref="N179:N180"/>
    <mergeCell ref="O179:O180"/>
    <mergeCell ref="P179:P180"/>
    <mergeCell ref="D177:D178"/>
    <mergeCell ref="F177:F178"/>
    <mergeCell ref="G177:H178"/>
    <mergeCell ref="N177:N178"/>
    <mergeCell ref="O177:O178"/>
    <mergeCell ref="P177:P178"/>
    <mergeCell ref="D183:D184"/>
    <mergeCell ref="F183:F184"/>
    <mergeCell ref="G183:H184"/>
    <mergeCell ref="N183:N184"/>
    <mergeCell ref="O183:O184"/>
    <mergeCell ref="P183:P184"/>
    <mergeCell ref="D181:D182"/>
    <mergeCell ref="F181:F182"/>
    <mergeCell ref="G181:H182"/>
    <mergeCell ref="N181:N182"/>
    <mergeCell ref="O181:O182"/>
    <mergeCell ref="P181:P182"/>
    <mergeCell ref="D187:D188"/>
    <mergeCell ref="F187:F188"/>
    <mergeCell ref="G187:H188"/>
    <mergeCell ref="N187:N188"/>
    <mergeCell ref="O187:O188"/>
    <mergeCell ref="P187:P188"/>
    <mergeCell ref="D185:D186"/>
    <mergeCell ref="F185:F186"/>
    <mergeCell ref="G185:H186"/>
    <mergeCell ref="N185:N186"/>
    <mergeCell ref="O185:O186"/>
    <mergeCell ref="P185:P186"/>
    <mergeCell ref="D191:D192"/>
    <mergeCell ref="F191:F192"/>
    <mergeCell ref="G191:H192"/>
    <mergeCell ref="N191:N192"/>
    <mergeCell ref="O191:O192"/>
    <mergeCell ref="P191:P192"/>
    <mergeCell ref="D189:D190"/>
    <mergeCell ref="F189:F190"/>
    <mergeCell ref="G189:H190"/>
    <mergeCell ref="N189:N190"/>
    <mergeCell ref="O189:O190"/>
    <mergeCell ref="P189:P190"/>
    <mergeCell ref="D195:D196"/>
    <mergeCell ref="F195:F196"/>
    <mergeCell ref="G195:H196"/>
    <mergeCell ref="N195:N196"/>
    <mergeCell ref="O195:O196"/>
    <mergeCell ref="P195:P196"/>
    <mergeCell ref="D193:D194"/>
    <mergeCell ref="F193:F194"/>
    <mergeCell ref="G193:H194"/>
    <mergeCell ref="N193:N194"/>
    <mergeCell ref="O193:O194"/>
    <mergeCell ref="P193:P194"/>
    <mergeCell ref="D199:D200"/>
    <mergeCell ref="F199:F200"/>
    <mergeCell ref="G199:H200"/>
    <mergeCell ref="N199:N200"/>
    <mergeCell ref="O199:O200"/>
    <mergeCell ref="P199:P200"/>
    <mergeCell ref="D197:D198"/>
    <mergeCell ref="F197:F198"/>
    <mergeCell ref="G197:H198"/>
    <mergeCell ref="N197:N198"/>
    <mergeCell ref="O197:O198"/>
    <mergeCell ref="P197:P198"/>
    <mergeCell ref="D203:D204"/>
    <mergeCell ref="F203:F204"/>
    <mergeCell ref="G203:H204"/>
    <mergeCell ref="N203:N204"/>
    <mergeCell ref="O203:O204"/>
    <mergeCell ref="P203:P204"/>
    <mergeCell ref="D201:D202"/>
    <mergeCell ref="F201:F202"/>
    <mergeCell ref="G201:H202"/>
    <mergeCell ref="N201:N202"/>
    <mergeCell ref="O201:O202"/>
    <mergeCell ref="P201:P202"/>
    <mergeCell ref="D207:D208"/>
    <mergeCell ref="F207:F208"/>
    <mergeCell ref="G207:H208"/>
    <mergeCell ref="N207:N208"/>
    <mergeCell ref="O207:O208"/>
    <mergeCell ref="P207:P208"/>
    <mergeCell ref="D205:D206"/>
    <mergeCell ref="F205:F206"/>
    <mergeCell ref="G205:H206"/>
    <mergeCell ref="N205:N206"/>
    <mergeCell ref="O205:O206"/>
    <mergeCell ref="P205:P206"/>
    <mergeCell ref="D211:D212"/>
    <mergeCell ref="F211:F212"/>
    <mergeCell ref="G211:H212"/>
    <mergeCell ref="N211:N212"/>
    <mergeCell ref="O211:O212"/>
    <mergeCell ref="P211:P212"/>
    <mergeCell ref="D209:D210"/>
    <mergeCell ref="F209:F210"/>
    <mergeCell ref="G209:H210"/>
    <mergeCell ref="N209:N210"/>
    <mergeCell ref="O209:O210"/>
    <mergeCell ref="P209:P210"/>
    <mergeCell ref="D215:D216"/>
    <mergeCell ref="F215:F216"/>
    <mergeCell ref="G215:H216"/>
    <mergeCell ref="N215:N216"/>
    <mergeCell ref="O215:O216"/>
    <mergeCell ref="P215:P216"/>
    <mergeCell ref="D213:D214"/>
    <mergeCell ref="F213:F214"/>
    <mergeCell ref="G213:H214"/>
    <mergeCell ref="N213:N214"/>
    <mergeCell ref="O213:O214"/>
    <mergeCell ref="P213:P214"/>
    <mergeCell ref="D219:D220"/>
    <mergeCell ref="F219:F220"/>
    <mergeCell ref="G219:H220"/>
    <mergeCell ref="N219:N220"/>
    <mergeCell ref="O219:O220"/>
    <mergeCell ref="P219:P220"/>
    <mergeCell ref="D217:D218"/>
    <mergeCell ref="F217:F218"/>
    <mergeCell ref="G217:H218"/>
    <mergeCell ref="N217:N218"/>
    <mergeCell ref="O217:O218"/>
    <mergeCell ref="P217:P218"/>
    <mergeCell ref="D223:D224"/>
    <mergeCell ref="F223:F224"/>
    <mergeCell ref="G223:H224"/>
    <mergeCell ref="N223:N224"/>
    <mergeCell ref="O223:O224"/>
    <mergeCell ref="P223:P224"/>
    <mergeCell ref="D221:D222"/>
    <mergeCell ref="F221:F222"/>
    <mergeCell ref="G221:H222"/>
    <mergeCell ref="N221:N222"/>
    <mergeCell ref="O221:O222"/>
    <mergeCell ref="P221:P222"/>
    <mergeCell ref="D227:D228"/>
    <mergeCell ref="F227:F228"/>
    <mergeCell ref="G227:H228"/>
    <mergeCell ref="N227:N228"/>
    <mergeCell ref="O227:O228"/>
    <mergeCell ref="P227:P228"/>
    <mergeCell ref="D225:D226"/>
    <mergeCell ref="F225:F226"/>
    <mergeCell ref="G225:H226"/>
    <mergeCell ref="N225:N226"/>
    <mergeCell ref="O225:O226"/>
    <mergeCell ref="P225:P226"/>
    <mergeCell ref="D231:D232"/>
    <mergeCell ref="F231:F232"/>
    <mergeCell ref="G231:H232"/>
    <mergeCell ref="N231:N232"/>
    <mergeCell ref="O231:O232"/>
    <mergeCell ref="P231:P232"/>
    <mergeCell ref="D229:D230"/>
    <mergeCell ref="F229:F230"/>
    <mergeCell ref="G229:H230"/>
    <mergeCell ref="N229:N230"/>
    <mergeCell ref="O229:O230"/>
    <mergeCell ref="P229:P230"/>
    <mergeCell ref="D235:D236"/>
    <mergeCell ref="F235:F236"/>
    <mergeCell ref="G235:H236"/>
    <mergeCell ref="N235:N236"/>
    <mergeCell ref="O235:O236"/>
    <mergeCell ref="P235:P236"/>
    <mergeCell ref="D233:D234"/>
    <mergeCell ref="F233:F234"/>
    <mergeCell ref="G233:H234"/>
    <mergeCell ref="N233:N234"/>
    <mergeCell ref="O233:O234"/>
    <mergeCell ref="P233:P234"/>
    <mergeCell ref="D239:D240"/>
    <mergeCell ref="F239:F240"/>
    <mergeCell ref="G239:H240"/>
    <mergeCell ref="N239:N240"/>
    <mergeCell ref="O239:O240"/>
    <mergeCell ref="P239:P240"/>
    <mergeCell ref="D237:D238"/>
    <mergeCell ref="F237:F238"/>
    <mergeCell ref="G237:H238"/>
    <mergeCell ref="N237:N238"/>
    <mergeCell ref="O237:O238"/>
    <mergeCell ref="P237:P238"/>
    <mergeCell ref="D243:D244"/>
    <mergeCell ref="F243:F244"/>
    <mergeCell ref="G243:H244"/>
    <mergeCell ref="N243:N244"/>
    <mergeCell ref="O243:O244"/>
    <mergeCell ref="P243:P244"/>
    <mergeCell ref="D241:D242"/>
    <mergeCell ref="F241:F242"/>
    <mergeCell ref="G241:H242"/>
    <mergeCell ref="N241:N242"/>
    <mergeCell ref="O241:O242"/>
    <mergeCell ref="P241:P242"/>
    <mergeCell ref="D247:D248"/>
    <mergeCell ref="F247:F248"/>
    <mergeCell ref="G247:H248"/>
    <mergeCell ref="N247:N248"/>
    <mergeCell ref="O247:O248"/>
    <mergeCell ref="P247:P248"/>
    <mergeCell ref="D245:D246"/>
    <mergeCell ref="F245:F246"/>
    <mergeCell ref="G245:H246"/>
    <mergeCell ref="N245:N246"/>
    <mergeCell ref="O245:O246"/>
    <mergeCell ref="P245:P246"/>
    <mergeCell ref="D251:D252"/>
    <mergeCell ref="F251:F252"/>
    <mergeCell ref="G251:H252"/>
    <mergeCell ref="N251:N252"/>
    <mergeCell ref="O251:O252"/>
    <mergeCell ref="P251:P252"/>
    <mergeCell ref="D249:D250"/>
    <mergeCell ref="F249:F250"/>
    <mergeCell ref="G249:H250"/>
    <mergeCell ref="N249:N250"/>
    <mergeCell ref="O249:O250"/>
    <mergeCell ref="P249:P250"/>
    <mergeCell ref="D255:D256"/>
    <mergeCell ref="F255:F256"/>
    <mergeCell ref="G255:H256"/>
    <mergeCell ref="N255:N256"/>
    <mergeCell ref="O255:O256"/>
    <mergeCell ref="P255:P256"/>
    <mergeCell ref="D253:D254"/>
    <mergeCell ref="F253:F254"/>
    <mergeCell ref="G253:H254"/>
    <mergeCell ref="N253:N254"/>
    <mergeCell ref="O253:O254"/>
    <mergeCell ref="P253:P254"/>
    <mergeCell ref="D259:D260"/>
    <mergeCell ref="F259:F260"/>
    <mergeCell ref="G259:H260"/>
    <mergeCell ref="N259:N260"/>
    <mergeCell ref="O259:O260"/>
    <mergeCell ref="P259:P260"/>
    <mergeCell ref="D257:D258"/>
    <mergeCell ref="F257:F258"/>
    <mergeCell ref="G257:H258"/>
    <mergeCell ref="N257:N258"/>
    <mergeCell ref="O257:O258"/>
    <mergeCell ref="P257:P258"/>
    <mergeCell ref="D263:D264"/>
    <mergeCell ref="F263:F264"/>
    <mergeCell ref="G263:H264"/>
    <mergeCell ref="N263:N264"/>
    <mergeCell ref="O263:O264"/>
    <mergeCell ref="P263:P264"/>
    <mergeCell ref="D261:D262"/>
    <mergeCell ref="F261:F262"/>
    <mergeCell ref="G261:H262"/>
    <mergeCell ref="N261:N262"/>
    <mergeCell ref="O261:O262"/>
    <mergeCell ref="P261:P262"/>
    <mergeCell ref="D267:D268"/>
    <mergeCell ref="F267:F268"/>
    <mergeCell ref="G267:H268"/>
    <mergeCell ref="N267:N268"/>
    <mergeCell ref="O267:O268"/>
    <mergeCell ref="P267:P268"/>
    <mergeCell ref="D265:D266"/>
    <mergeCell ref="F265:F266"/>
    <mergeCell ref="G265:H266"/>
    <mergeCell ref="N265:N266"/>
    <mergeCell ref="O265:O266"/>
    <mergeCell ref="P265:P266"/>
    <mergeCell ref="D271:D272"/>
    <mergeCell ref="F271:F272"/>
    <mergeCell ref="G271:H272"/>
    <mergeCell ref="N271:N272"/>
    <mergeCell ref="O271:O272"/>
    <mergeCell ref="P271:P272"/>
    <mergeCell ref="D269:D270"/>
    <mergeCell ref="F269:F270"/>
    <mergeCell ref="G269:H270"/>
    <mergeCell ref="N269:N270"/>
    <mergeCell ref="O269:O270"/>
    <mergeCell ref="P269:P270"/>
    <mergeCell ref="D275:D276"/>
    <mergeCell ref="F275:F276"/>
    <mergeCell ref="G275:H276"/>
    <mergeCell ref="N275:N276"/>
    <mergeCell ref="O275:O276"/>
    <mergeCell ref="P275:P276"/>
    <mergeCell ref="D273:D274"/>
    <mergeCell ref="F273:F274"/>
    <mergeCell ref="G273:H274"/>
    <mergeCell ref="N273:N274"/>
    <mergeCell ref="O273:O274"/>
    <mergeCell ref="P273:P274"/>
    <mergeCell ref="D279:D280"/>
    <mergeCell ref="F279:F280"/>
    <mergeCell ref="G279:H280"/>
    <mergeCell ref="N279:N280"/>
    <mergeCell ref="O279:O280"/>
    <mergeCell ref="P279:P280"/>
    <mergeCell ref="D277:D278"/>
    <mergeCell ref="F277:F278"/>
    <mergeCell ref="G277:H278"/>
    <mergeCell ref="N277:N278"/>
    <mergeCell ref="O277:O278"/>
    <mergeCell ref="P277:P278"/>
    <mergeCell ref="D283:D284"/>
    <mergeCell ref="F283:F284"/>
    <mergeCell ref="G283:H284"/>
    <mergeCell ref="N283:N284"/>
    <mergeCell ref="O283:O284"/>
    <mergeCell ref="P283:P284"/>
    <mergeCell ref="D281:D282"/>
    <mergeCell ref="F281:F282"/>
    <mergeCell ref="G281:H282"/>
    <mergeCell ref="N281:N282"/>
    <mergeCell ref="O281:O282"/>
    <mergeCell ref="P281:P282"/>
    <mergeCell ref="D287:D288"/>
    <mergeCell ref="F287:F288"/>
    <mergeCell ref="G287:H288"/>
    <mergeCell ref="N287:N288"/>
    <mergeCell ref="O287:O288"/>
    <mergeCell ref="P287:P288"/>
    <mergeCell ref="D285:D286"/>
    <mergeCell ref="F285:F286"/>
    <mergeCell ref="G285:H286"/>
    <mergeCell ref="N285:N286"/>
    <mergeCell ref="O285:O286"/>
    <mergeCell ref="P285:P286"/>
    <mergeCell ref="D291:D292"/>
    <mergeCell ref="F291:F292"/>
    <mergeCell ref="G291:H292"/>
    <mergeCell ref="N291:N292"/>
    <mergeCell ref="O291:O292"/>
    <mergeCell ref="P291:P292"/>
    <mergeCell ref="D289:D290"/>
    <mergeCell ref="F289:F290"/>
    <mergeCell ref="G289:H290"/>
    <mergeCell ref="N289:N290"/>
    <mergeCell ref="O289:O290"/>
    <mergeCell ref="P289:P290"/>
    <mergeCell ref="D295:D296"/>
    <mergeCell ref="F295:F296"/>
    <mergeCell ref="G295:H296"/>
    <mergeCell ref="N295:N296"/>
    <mergeCell ref="O295:O296"/>
    <mergeCell ref="P295:P296"/>
    <mergeCell ref="D293:D294"/>
    <mergeCell ref="F293:F294"/>
    <mergeCell ref="G293:H294"/>
    <mergeCell ref="N293:N294"/>
    <mergeCell ref="O293:O294"/>
    <mergeCell ref="P293:P294"/>
    <mergeCell ref="D299:D300"/>
    <mergeCell ref="F299:F300"/>
    <mergeCell ref="G299:H300"/>
    <mergeCell ref="N299:N300"/>
    <mergeCell ref="O299:O300"/>
    <mergeCell ref="P299:P300"/>
    <mergeCell ref="D297:D298"/>
    <mergeCell ref="F297:F298"/>
    <mergeCell ref="G297:H298"/>
    <mergeCell ref="N297:N298"/>
    <mergeCell ref="O297:O298"/>
    <mergeCell ref="P297:P298"/>
    <mergeCell ref="D303:D304"/>
    <mergeCell ref="F303:F304"/>
    <mergeCell ref="G303:H304"/>
    <mergeCell ref="N303:N304"/>
    <mergeCell ref="O303:O304"/>
    <mergeCell ref="P303:P304"/>
    <mergeCell ref="D301:D302"/>
    <mergeCell ref="F301:F302"/>
    <mergeCell ref="G301:H302"/>
    <mergeCell ref="N301:N302"/>
    <mergeCell ref="O301:O302"/>
    <mergeCell ref="P301:P302"/>
    <mergeCell ref="D307:D308"/>
    <mergeCell ref="F307:F308"/>
    <mergeCell ref="G307:H308"/>
    <mergeCell ref="N307:N308"/>
    <mergeCell ref="O307:O308"/>
    <mergeCell ref="P307:P308"/>
    <mergeCell ref="D305:D306"/>
    <mergeCell ref="F305:F306"/>
    <mergeCell ref="G305:H306"/>
    <mergeCell ref="N305:N306"/>
    <mergeCell ref="O305:O306"/>
    <mergeCell ref="P305:P306"/>
    <mergeCell ref="D311:D312"/>
    <mergeCell ref="F311:F312"/>
    <mergeCell ref="G311:H312"/>
    <mergeCell ref="N311:N312"/>
    <mergeCell ref="O311:O312"/>
    <mergeCell ref="P311:P312"/>
    <mergeCell ref="D309:D310"/>
    <mergeCell ref="F309:F310"/>
    <mergeCell ref="G309:H310"/>
    <mergeCell ref="N309:N310"/>
    <mergeCell ref="O309:O310"/>
    <mergeCell ref="P309:P310"/>
    <mergeCell ref="D315:D316"/>
    <mergeCell ref="F315:F316"/>
    <mergeCell ref="G315:H316"/>
    <mergeCell ref="N315:N316"/>
    <mergeCell ref="O315:O316"/>
    <mergeCell ref="P315:P316"/>
    <mergeCell ref="D313:D314"/>
    <mergeCell ref="F313:F314"/>
    <mergeCell ref="G313:H314"/>
    <mergeCell ref="N313:N314"/>
    <mergeCell ref="O313:O314"/>
    <mergeCell ref="P313:P314"/>
  </mergeCells>
  <conditionalFormatting sqref="N14:N15 N11:N12">
    <cfRule type="cellIs" priority="1" operator="lessThanOrEqual" dxfId="1">
      <formula>0</formula>
    </cfRule>
    <cfRule type="cellIs" priority="2" operator="greaterThan" dxfId="0">
      <formula>0</formula>
    </cfRule>
  </conditionalFormatting>
  <dataValidations count="2">
    <dataValidation sqref="K17:K316" showErrorMessage="1" showInputMessage="1" allowBlank="1" type="list">
      <formula1>Resultados</formula1>
    </dataValidation>
    <dataValidation sqref="E17:E316 F115:F316" showErrorMessage="1" showInputMessage="1" allowBlank="1" type="list">
      <formula1>Casas</formula1>
    </dataValidation>
  </dataValidations>
  <pageMargins left="0.511811024" right="0.511811024" top="0.787401575" bottom="0.787401575" header="0.31496062" footer="0.31496062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allan soares</dc:creator>
  <dcterms:created xsi:type="dcterms:W3CDTF">2022-06-03T12:48:24Z</dcterms:created>
  <dcterms:modified xsi:type="dcterms:W3CDTF">2022-06-04T19:43:15Z</dcterms:modified>
  <cp:lastModifiedBy>allan soares</cp:lastModifiedBy>
</cp:coreProperties>
</file>