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positorio_de_Estudo\"/>
    </mc:Choice>
  </mc:AlternateContent>
  <xr:revisionPtr revIDLastSave="0" documentId="13_ncr:1_{53B9DB28-D0CF-43E5-82E9-C98B8D36CC2D}" xr6:coauthVersionLast="47" xr6:coauthVersionMax="47" xr10:uidLastSave="{00000000-0000-0000-0000-000000000000}"/>
  <bookViews>
    <workbookView xWindow="1950" yWindow="1950" windowWidth="21600" windowHeight="11835" xr2:uid="{00000000-000D-0000-FFFF-FFFF00000000}"/>
  </bookViews>
  <sheets>
    <sheet name="Planilha de Apostas" sheetId="1" r:id="rId1"/>
  </sheets>
  <definedNames>
    <definedName name="_xlnm._FilterDatabase" localSheetId="0" hidden="1">'Planilha de Apostas'!$B$16:$P$316</definedName>
    <definedName name="Casas" localSheetId="0">'Planilha de Apostas'!$B$5:$B$15</definedName>
    <definedName name="Casas">#REF!</definedName>
    <definedName name="Resultados" localSheetId="0">'Planilha de Apostas'!$N$5:$N$9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16" i="1" l="1"/>
  <c r="L316" i="1"/>
  <c r="C316" i="1"/>
  <c r="B316" i="1"/>
  <c r="P315" i="1"/>
  <c r="N315" i="1"/>
  <c r="O315" i="1" s="1"/>
  <c r="M315" i="1"/>
  <c r="L315" i="1"/>
  <c r="C315" i="1"/>
  <c r="B315" i="1"/>
  <c r="M314" i="1"/>
  <c r="L314" i="1"/>
  <c r="C314" i="1"/>
  <c r="B314" i="1"/>
  <c r="P313" i="1"/>
  <c r="O313" i="1"/>
  <c r="N313" i="1"/>
  <c r="M313" i="1"/>
  <c r="L313" i="1"/>
  <c r="C313" i="1"/>
  <c r="B313" i="1"/>
  <c r="M312" i="1"/>
  <c r="L312" i="1"/>
  <c r="C312" i="1"/>
  <c r="B312" i="1"/>
  <c r="P311" i="1"/>
  <c r="N311" i="1"/>
  <c r="O311" i="1" s="1"/>
  <c r="M311" i="1"/>
  <c r="L311" i="1"/>
  <c r="C311" i="1"/>
  <c r="B311" i="1"/>
  <c r="M310" i="1"/>
  <c r="L310" i="1"/>
  <c r="C310" i="1"/>
  <c r="B310" i="1"/>
  <c r="P309" i="1"/>
  <c r="N309" i="1"/>
  <c r="O309" i="1" s="1"/>
  <c r="M309" i="1"/>
  <c r="L309" i="1"/>
  <c r="C309" i="1"/>
  <c r="B309" i="1"/>
  <c r="M308" i="1"/>
  <c r="L308" i="1"/>
  <c r="C308" i="1"/>
  <c r="B308" i="1"/>
  <c r="P307" i="1"/>
  <c r="O307" i="1"/>
  <c r="N307" i="1"/>
  <c r="M307" i="1"/>
  <c r="L307" i="1"/>
  <c r="C307" i="1"/>
  <c r="B307" i="1"/>
  <c r="M306" i="1"/>
  <c r="L306" i="1"/>
  <c r="C306" i="1"/>
  <c r="B306" i="1"/>
  <c r="P305" i="1"/>
  <c r="N305" i="1"/>
  <c r="O305" i="1" s="1"/>
  <c r="M305" i="1"/>
  <c r="L305" i="1"/>
  <c r="C305" i="1"/>
  <c r="B305" i="1"/>
  <c r="M304" i="1"/>
  <c r="L304" i="1"/>
  <c r="C304" i="1"/>
  <c r="B304" i="1"/>
  <c r="P303" i="1"/>
  <c r="N303" i="1"/>
  <c r="O303" i="1" s="1"/>
  <c r="M303" i="1"/>
  <c r="L303" i="1"/>
  <c r="C303" i="1"/>
  <c r="B303" i="1"/>
  <c r="M302" i="1"/>
  <c r="L302" i="1"/>
  <c r="C302" i="1"/>
  <c r="B302" i="1"/>
  <c r="P301" i="1"/>
  <c r="N301" i="1"/>
  <c r="O301" i="1" s="1"/>
  <c r="M301" i="1"/>
  <c r="L301" i="1"/>
  <c r="C301" i="1"/>
  <c r="B301" i="1"/>
  <c r="M300" i="1"/>
  <c r="L300" i="1"/>
  <c r="C300" i="1"/>
  <c r="B300" i="1"/>
  <c r="P299" i="1"/>
  <c r="O299" i="1"/>
  <c r="N299" i="1"/>
  <c r="M299" i="1"/>
  <c r="L299" i="1"/>
  <c r="C299" i="1"/>
  <c r="B299" i="1"/>
  <c r="M298" i="1"/>
  <c r="L298" i="1"/>
  <c r="C298" i="1"/>
  <c r="B298" i="1"/>
  <c r="P297" i="1"/>
  <c r="N297" i="1"/>
  <c r="O297" i="1" s="1"/>
  <c r="M297" i="1"/>
  <c r="L297" i="1"/>
  <c r="C297" i="1"/>
  <c r="B297" i="1"/>
  <c r="M296" i="1"/>
  <c r="L296" i="1"/>
  <c r="C296" i="1"/>
  <c r="B296" i="1"/>
  <c r="P295" i="1"/>
  <c r="N295" i="1"/>
  <c r="O295" i="1" s="1"/>
  <c r="M295" i="1"/>
  <c r="L295" i="1"/>
  <c r="C295" i="1"/>
  <c r="B295" i="1"/>
  <c r="M294" i="1"/>
  <c r="L294" i="1"/>
  <c r="C294" i="1"/>
  <c r="B294" i="1"/>
  <c r="P293" i="1"/>
  <c r="N293" i="1"/>
  <c r="O293" i="1" s="1"/>
  <c r="M293" i="1"/>
  <c r="L293" i="1"/>
  <c r="C293" i="1"/>
  <c r="B293" i="1"/>
  <c r="M292" i="1"/>
  <c r="L292" i="1"/>
  <c r="C292" i="1"/>
  <c r="B292" i="1"/>
  <c r="P291" i="1"/>
  <c r="N291" i="1"/>
  <c r="O291" i="1" s="1"/>
  <c r="M291" i="1"/>
  <c r="L291" i="1"/>
  <c r="C291" i="1"/>
  <c r="B291" i="1"/>
  <c r="M290" i="1"/>
  <c r="L290" i="1"/>
  <c r="C290" i="1"/>
  <c r="B290" i="1"/>
  <c r="P289" i="1"/>
  <c r="O289" i="1"/>
  <c r="N289" i="1"/>
  <c r="M289" i="1"/>
  <c r="L289" i="1"/>
  <c r="C289" i="1"/>
  <c r="B289" i="1"/>
  <c r="M288" i="1"/>
  <c r="L288" i="1"/>
  <c r="C288" i="1"/>
  <c r="B288" i="1"/>
  <c r="P287" i="1"/>
  <c r="N287" i="1"/>
  <c r="O287" i="1" s="1"/>
  <c r="M287" i="1"/>
  <c r="L287" i="1"/>
  <c r="C287" i="1"/>
  <c r="B287" i="1"/>
  <c r="M286" i="1"/>
  <c r="L286" i="1"/>
  <c r="C286" i="1"/>
  <c r="B286" i="1"/>
  <c r="P285" i="1"/>
  <c r="N285" i="1"/>
  <c r="O285" i="1" s="1"/>
  <c r="M285" i="1"/>
  <c r="L285" i="1"/>
  <c r="C285" i="1"/>
  <c r="B285" i="1"/>
  <c r="M284" i="1"/>
  <c r="L284" i="1"/>
  <c r="C284" i="1"/>
  <c r="B284" i="1"/>
  <c r="P283" i="1"/>
  <c r="O283" i="1"/>
  <c r="N283" i="1"/>
  <c r="M283" i="1"/>
  <c r="L283" i="1"/>
  <c r="C283" i="1"/>
  <c r="B283" i="1"/>
  <c r="M282" i="1"/>
  <c r="L282" i="1"/>
  <c r="C282" i="1"/>
  <c r="B282" i="1"/>
  <c r="P281" i="1"/>
  <c r="N281" i="1"/>
  <c r="O281" i="1" s="1"/>
  <c r="M281" i="1"/>
  <c r="L281" i="1"/>
  <c r="C281" i="1"/>
  <c r="B281" i="1"/>
  <c r="M280" i="1"/>
  <c r="L280" i="1"/>
  <c r="C280" i="1"/>
  <c r="B280" i="1"/>
  <c r="P279" i="1"/>
  <c r="N279" i="1"/>
  <c r="O279" i="1" s="1"/>
  <c r="M279" i="1"/>
  <c r="L279" i="1"/>
  <c r="C279" i="1"/>
  <c r="B279" i="1"/>
  <c r="M278" i="1"/>
  <c r="L278" i="1"/>
  <c r="C278" i="1"/>
  <c r="B278" i="1"/>
  <c r="P277" i="1"/>
  <c r="N277" i="1"/>
  <c r="O277" i="1" s="1"/>
  <c r="M277" i="1"/>
  <c r="L277" i="1"/>
  <c r="C277" i="1"/>
  <c r="B277" i="1"/>
  <c r="M276" i="1"/>
  <c r="L276" i="1"/>
  <c r="C276" i="1"/>
  <c r="B276" i="1"/>
  <c r="P275" i="1"/>
  <c r="O275" i="1"/>
  <c r="N275" i="1"/>
  <c r="M275" i="1"/>
  <c r="L275" i="1"/>
  <c r="C275" i="1"/>
  <c r="B275" i="1"/>
  <c r="M274" i="1"/>
  <c r="L274" i="1"/>
  <c r="C274" i="1"/>
  <c r="B274" i="1"/>
  <c r="P273" i="1"/>
  <c r="N273" i="1"/>
  <c r="O273" i="1" s="1"/>
  <c r="M273" i="1"/>
  <c r="L273" i="1"/>
  <c r="C273" i="1"/>
  <c r="B273" i="1"/>
  <c r="M272" i="1"/>
  <c r="L272" i="1"/>
  <c r="C272" i="1"/>
  <c r="B272" i="1"/>
  <c r="P271" i="1"/>
  <c r="N271" i="1"/>
  <c r="O271" i="1" s="1"/>
  <c r="M271" i="1"/>
  <c r="L271" i="1"/>
  <c r="C271" i="1"/>
  <c r="B271" i="1"/>
  <c r="M270" i="1"/>
  <c r="L270" i="1"/>
  <c r="C270" i="1"/>
  <c r="B270" i="1"/>
  <c r="P269" i="1"/>
  <c r="N269" i="1"/>
  <c r="O269" i="1" s="1"/>
  <c r="M269" i="1"/>
  <c r="L269" i="1"/>
  <c r="C269" i="1"/>
  <c r="B269" i="1"/>
  <c r="M268" i="1"/>
  <c r="L268" i="1"/>
  <c r="C268" i="1"/>
  <c r="B268" i="1"/>
  <c r="P267" i="1"/>
  <c r="N267" i="1"/>
  <c r="O267" i="1" s="1"/>
  <c r="M267" i="1"/>
  <c r="L267" i="1"/>
  <c r="C267" i="1"/>
  <c r="B267" i="1"/>
  <c r="M266" i="1"/>
  <c r="L266" i="1"/>
  <c r="C266" i="1"/>
  <c r="B266" i="1"/>
  <c r="P265" i="1"/>
  <c r="O265" i="1"/>
  <c r="N265" i="1"/>
  <c r="M265" i="1"/>
  <c r="L265" i="1"/>
  <c r="C265" i="1"/>
  <c r="B265" i="1"/>
  <c r="M264" i="1"/>
  <c r="L264" i="1"/>
  <c r="C264" i="1"/>
  <c r="B264" i="1"/>
  <c r="P263" i="1"/>
  <c r="N263" i="1"/>
  <c r="O263" i="1" s="1"/>
  <c r="M263" i="1"/>
  <c r="L263" i="1"/>
  <c r="C263" i="1"/>
  <c r="B263" i="1"/>
  <c r="M262" i="1"/>
  <c r="L262" i="1"/>
  <c r="C262" i="1"/>
  <c r="B262" i="1"/>
  <c r="P261" i="1"/>
  <c r="N261" i="1"/>
  <c r="O261" i="1" s="1"/>
  <c r="M261" i="1"/>
  <c r="L261" i="1"/>
  <c r="C261" i="1"/>
  <c r="B261" i="1"/>
  <c r="M260" i="1"/>
  <c r="L260" i="1"/>
  <c r="C260" i="1"/>
  <c r="B260" i="1"/>
  <c r="P259" i="1"/>
  <c r="O259" i="1"/>
  <c r="N259" i="1"/>
  <c r="M259" i="1"/>
  <c r="L259" i="1"/>
  <c r="C259" i="1"/>
  <c r="B259" i="1"/>
  <c r="M258" i="1"/>
  <c r="L258" i="1"/>
  <c r="C258" i="1"/>
  <c r="B258" i="1"/>
  <c r="P257" i="1"/>
  <c r="N257" i="1"/>
  <c r="O257" i="1" s="1"/>
  <c r="M257" i="1"/>
  <c r="L257" i="1"/>
  <c r="C257" i="1"/>
  <c r="B257" i="1"/>
  <c r="M256" i="1"/>
  <c r="L256" i="1"/>
  <c r="C256" i="1"/>
  <c r="B256" i="1"/>
  <c r="P255" i="1"/>
  <c r="N255" i="1"/>
  <c r="O255" i="1" s="1"/>
  <c r="M255" i="1"/>
  <c r="L255" i="1"/>
  <c r="C255" i="1"/>
  <c r="B255" i="1"/>
  <c r="M254" i="1"/>
  <c r="L254" i="1"/>
  <c r="C254" i="1"/>
  <c r="B254" i="1"/>
  <c r="P253" i="1"/>
  <c r="N253" i="1"/>
  <c r="O253" i="1" s="1"/>
  <c r="M253" i="1"/>
  <c r="L253" i="1"/>
  <c r="C253" i="1"/>
  <c r="B253" i="1"/>
  <c r="M252" i="1"/>
  <c r="L252" i="1"/>
  <c r="C252" i="1"/>
  <c r="B252" i="1"/>
  <c r="P251" i="1"/>
  <c r="O251" i="1"/>
  <c r="N251" i="1"/>
  <c r="M251" i="1"/>
  <c r="L251" i="1"/>
  <c r="C251" i="1"/>
  <c r="B251" i="1"/>
  <c r="M250" i="1"/>
  <c r="L250" i="1"/>
  <c r="C250" i="1"/>
  <c r="B250" i="1"/>
  <c r="P249" i="1"/>
  <c r="N249" i="1"/>
  <c r="O249" i="1" s="1"/>
  <c r="M249" i="1"/>
  <c r="L249" i="1"/>
  <c r="C249" i="1"/>
  <c r="B249" i="1"/>
  <c r="M248" i="1"/>
  <c r="L248" i="1"/>
  <c r="C248" i="1"/>
  <c r="B248" i="1"/>
  <c r="P247" i="1"/>
  <c r="N247" i="1"/>
  <c r="O247" i="1" s="1"/>
  <c r="M247" i="1"/>
  <c r="L247" i="1"/>
  <c r="C247" i="1"/>
  <c r="B247" i="1"/>
  <c r="M246" i="1"/>
  <c r="L246" i="1"/>
  <c r="C246" i="1"/>
  <c r="B246" i="1"/>
  <c r="P245" i="1"/>
  <c r="N245" i="1"/>
  <c r="O245" i="1" s="1"/>
  <c r="M245" i="1"/>
  <c r="L245" i="1"/>
  <c r="C245" i="1"/>
  <c r="B245" i="1"/>
  <c r="M244" i="1"/>
  <c r="L244" i="1"/>
  <c r="C244" i="1"/>
  <c r="B244" i="1"/>
  <c r="P243" i="1"/>
  <c r="N243" i="1"/>
  <c r="O243" i="1" s="1"/>
  <c r="M243" i="1"/>
  <c r="L243" i="1"/>
  <c r="C243" i="1"/>
  <c r="B243" i="1"/>
  <c r="M242" i="1"/>
  <c r="L242" i="1"/>
  <c r="C242" i="1"/>
  <c r="B242" i="1"/>
  <c r="P241" i="1"/>
  <c r="O241" i="1"/>
  <c r="N241" i="1"/>
  <c r="M241" i="1"/>
  <c r="L241" i="1"/>
  <c r="C241" i="1"/>
  <c r="B241" i="1"/>
  <c r="M240" i="1"/>
  <c r="L240" i="1"/>
  <c r="C240" i="1"/>
  <c r="B240" i="1"/>
  <c r="P239" i="1"/>
  <c r="N239" i="1"/>
  <c r="O239" i="1" s="1"/>
  <c r="M239" i="1"/>
  <c r="L239" i="1"/>
  <c r="C239" i="1"/>
  <c r="B239" i="1"/>
  <c r="M238" i="1"/>
  <c r="L238" i="1"/>
  <c r="C238" i="1"/>
  <c r="B238" i="1"/>
  <c r="P237" i="1"/>
  <c r="N237" i="1"/>
  <c r="O237" i="1" s="1"/>
  <c r="M237" i="1"/>
  <c r="L237" i="1"/>
  <c r="C237" i="1"/>
  <c r="B237" i="1"/>
  <c r="M236" i="1"/>
  <c r="L236" i="1"/>
  <c r="C236" i="1"/>
  <c r="B236" i="1"/>
  <c r="P235" i="1"/>
  <c r="O235" i="1"/>
  <c r="N235" i="1"/>
  <c r="M235" i="1"/>
  <c r="L235" i="1"/>
  <c r="C235" i="1"/>
  <c r="B235" i="1"/>
  <c r="M234" i="1"/>
  <c r="L234" i="1"/>
  <c r="C234" i="1"/>
  <c r="B234" i="1"/>
  <c r="P233" i="1"/>
  <c r="N233" i="1"/>
  <c r="O233" i="1" s="1"/>
  <c r="M233" i="1"/>
  <c r="L233" i="1"/>
  <c r="C233" i="1"/>
  <c r="B233" i="1"/>
  <c r="M232" i="1"/>
  <c r="L232" i="1"/>
  <c r="C232" i="1"/>
  <c r="B232" i="1"/>
  <c r="P231" i="1"/>
  <c r="N231" i="1"/>
  <c r="O231" i="1" s="1"/>
  <c r="M231" i="1"/>
  <c r="L231" i="1"/>
  <c r="C231" i="1"/>
  <c r="B231" i="1"/>
  <c r="M230" i="1"/>
  <c r="L230" i="1"/>
  <c r="C230" i="1"/>
  <c r="B230" i="1"/>
  <c r="P229" i="1"/>
  <c r="O229" i="1"/>
  <c r="N229" i="1"/>
  <c r="M229" i="1"/>
  <c r="L229" i="1"/>
  <c r="C229" i="1"/>
  <c r="B229" i="1"/>
  <c r="M228" i="1"/>
  <c r="L228" i="1"/>
  <c r="C228" i="1"/>
  <c r="B228" i="1"/>
  <c r="P227" i="1"/>
  <c r="O227" i="1"/>
  <c r="N227" i="1"/>
  <c r="M227" i="1"/>
  <c r="L227" i="1"/>
  <c r="C227" i="1"/>
  <c r="B227" i="1"/>
  <c r="M226" i="1"/>
  <c r="L226" i="1"/>
  <c r="C226" i="1"/>
  <c r="B226" i="1"/>
  <c r="P225" i="1"/>
  <c r="N225" i="1"/>
  <c r="O225" i="1" s="1"/>
  <c r="M225" i="1"/>
  <c r="L225" i="1"/>
  <c r="C225" i="1"/>
  <c r="B225" i="1"/>
  <c r="M224" i="1"/>
  <c r="L224" i="1"/>
  <c r="C224" i="1"/>
  <c r="B224" i="1"/>
  <c r="P223" i="1"/>
  <c r="N223" i="1"/>
  <c r="O223" i="1" s="1"/>
  <c r="M223" i="1"/>
  <c r="L223" i="1"/>
  <c r="C223" i="1"/>
  <c r="B223" i="1"/>
  <c r="M222" i="1"/>
  <c r="L222" i="1"/>
  <c r="C222" i="1"/>
  <c r="B222" i="1"/>
  <c r="P221" i="1"/>
  <c r="N221" i="1"/>
  <c r="O221" i="1" s="1"/>
  <c r="M221" i="1"/>
  <c r="L221" i="1"/>
  <c r="C221" i="1"/>
  <c r="B221" i="1"/>
  <c r="M220" i="1"/>
  <c r="L220" i="1"/>
  <c r="C220" i="1"/>
  <c r="B220" i="1"/>
  <c r="P219" i="1"/>
  <c r="N219" i="1"/>
  <c r="O219" i="1" s="1"/>
  <c r="M219" i="1"/>
  <c r="L219" i="1"/>
  <c r="C219" i="1"/>
  <c r="B219" i="1"/>
  <c r="M218" i="1"/>
  <c r="L218" i="1"/>
  <c r="C218" i="1"/>
  <c r="B218" i="1"/>
  <c r="P217" i="1"/>
  <c r="O217" i="1"/>
  <c r="N217" i="1"/>
  <c r="M217" i="1"/>
  <c r="L217" i="1"/>
  <c r="C217" i="1"/>
  <c r="B217" i="1"/>
  <c r="M216" i="1"/>
  <c r="L216" i="1"/>
  <c r="C216" i="1"/>
  <c r="B216" i="1"/>
  <c r="P215" i="1"/>
  <c r="N215" i="1"/>
  <c r="O215" i="1" s="1"/>
  <c r="M215" i="1"/>
  <c r="L215" i="1"/>
  <c r="C215" i="1"/>
  <c r="B215" i="1"/>
  <c r="M214" i="1"/>
  <c r="L214" i="1"/>
  <c r="C214" i="1"/>
  <c r="B214" i="1"/>
  <c r="P213" i="1"/>
  <c r="N213" i="1"/>
  <c r="O213" i="1" s="1"/>
  <c r="M213" i="1"/>
  <c r="L213" i="1"/>
  <c r="C213" i="1"/>
  <c r="B213" i="1"/>
  <c r="M212" i="1"/>
  <c r="L212" i="1"/>
  <c r="C212" i="1"/>
  <c r="B212" i="1"/>
  <c r="P211" i="1"/>
  <c r="O211" i="1"/>
  <c r="N211" i="1"/>
  <c r="M211" i="1"/>
  <c r="L211" i="1"/>
  <c r="C211" i="1"/>
  <c r="B211" i="1"/>
  <c r="M210" i="1"/>
  <c r="L210" i="1"/>
  <c r="C210" i="1"/>
  <c r="B210" i="1"/>
  <c r="P209" i="1"/>
  <c r="N209" i="1"/>
  <c r="O209" i="1" s="1"/>
  <c r="M209" i="1"/>
  <c r="L209" i="1"/>
  <c r="C209" i="1"/>
  <c r="B209" i="1"/>
  <c r="M208" i="1"/>
  <c r="L208" i="1"/>
  <c r="C208" i="1"/>
  <c r="B208" i="1"/>
  <c r="P207" i="1"/>
  <c r="N207" i="1"/>
  <c r="O207" i="1" s="1"/>
  <c r="M207" i="1"/>
  <c r="L207" i="1"/>
  <c r="C207" i="1"/>
  <c r="B207" i="1"/>
  <c r="M206" i="1"/>
  <c r="L206" i="1"/>
  <c r="C206" i="1"/>
  <c r="B206" i="1"/>
  <c r="P205" i="1"/>
  <c r="O205" i="1"/>
  <c r="N205" i="1"/>
  <c r="M205" i="1"/>
  <c r="L205" i="1"/>
  <c r="C205" i="1"/>
  <c r="B205" i="1"/>
  <c r="M204" i="1"/>
  <c r="L204" i="1"/>
  <c r="C204" i="1"/>
  <c r="B204" i="1"/>
  <c r="P203" i="1"/>
  <c r="O203" i="1"/>
  <c r="N203" i="1"/>
  <c r="M203" i="1"/>
  <c r="L203" i="1"/>
  <c r="C203" i="1"/>
  <c r="B203" i="1"/>
  <c r="M202" i="1"/>
  <c r="L202" i="1"/>
  <c r="C202" i="1"/>
  <c r="B202" i="1"/>
  <c r="P201" i="1"/>
  <c r="N201" i="1"/>
  <c r="O201" i="1" s="1"/>
  <c r="M201" i="1"/>
  <c r="L201" i="1"/>
  <c r="C201" i="1"/>
  <c r="B201" i="1"/>
  <c r="M200" i="1"/>
  <c r="L200" i="1"/>
  <c r="C200" i="1"/>
  <c r="B200" i="1"/>
  <c r="P199" i="1"/>
  <c r="N199" i="1"/>
  <c r="O199" i="1" s="1"/>
  <c r="M199" i="1"/>
  <c r="L199" i="1"/>
  <c r="C199" i="1"/>
  <c r="B199" i="1"/>
  <c r="M198" i="1"/>
  <c r="L198" i="1"/>
  <c r="C198" i="1"/>
  <c r="B198" i="1"/>
  <c r="P197" i="1"/>
  <c r="N197" i="1"/>
  <c r="O197" i="1" s="1"/>
  <c r="M197" i="1"/>
  <c r="L197" i="1"/>
  <c r="C197" i="1"/>
  <c r="B197" i="1"/>
  <c r="M196" i="1"/>
  <c r="L196" i="1"/>
  <c r="C196" i="1"/>
  <c r="B196" i="1"/>
  <c r="P195" i="1"/>
  <c r="N195" i="1"/>
  <c r="O195" i="1" s="1"/>
  <c r="M195" i="1"/>
  <c r="L195" i="1"/>
  <c r="C195" i="1"/>
  <c r="B195" i="1"/>
  <c r="M194" i="1"/>
  <c r="L194" i="1"/>
  <c r="C194" i="1"/>
  <c r="B194" i="1"/>
  <c r="P193" i="1"/>
  <c r="O193" i="1"/>
  <c r="N193" i="1"/>
  <c r="M193" i="1"/>
  <c r="L193" i="1"/>
  <c r="C193" i="1"/>
  <c r="B193" i="1"/>
  <c r="M192" i="1"/>
  <c r="L192" i="1"/>
  <c r="C192" i="1"/>
  <c r="B192" i="1"/>
  <c r="P191" i="1"/>
  <c r="N191" i="1"/>
  <c r="O191" i="1" s="1"/>
  <c r="M191" i="1"/>
  <c r="L191" i="1"/>
  <c r="C191" i="1"/>
  <c r="B191" i="1"/>
  <c r="M190" i="1"/>
  <c r="L190" i="1"/>
  <c r="C190" i="1"/>
  <c r="B190" i="1"/>
  <c r="P189" i="1"/>
  <c r="N189" i="1"/>
  <c r="O189" i="1" s="1"/>
  <c r="M189" i="1"/>
  <c r="L189" i="1"/>
  <c r="C189" i="1"/>
  <c r="B189" i="1"/>
  <c r="M188" i="1"/>
  <c r="L188" i="1"/>
  <c r="C188" i="1"/>
  <c r="B188" i="1"/>
  <c r="P187" i="1"/>
  <c r="O187" i="1"/>
  <c r="N187" i="1"/>
  <c r="M187" i="1"/>
  <c r="L187" i="1"/>
  <c r="C187" i="1"/>
  <c r="B187" i="1"/>
  <c r="M186" i="1"/>
  <c r="L186" i="1"/>
  <c r="C186" i="1"/>
  <c r="B186" i="1"/>
  <c r="P185" i="1"/>
  <c r="N185" i="1"/>
  <c r="O185" i="1" s="1"/>
  <c r="M185" i="1"/>
  <c r="L185" i="1"/>
  <c r="C185" i="1"/>
  <c r="B185" i="1"/>
  <c r="M184" i="1"/>
  <c r="L184" i="1"/>
  <c r="C184" i="1"/>
  <c r="B184" i="1"/>
  <c r="P183" i="1"/>
  <c r="N183" i="1"/>
  <c r="O183" i="1" s="1"/>
  <c r="M183" i="1"/>
  <c r="L183" i="1"/>
  <c r="C183" i="1"/>
  <c r="B183" i="1"/>
  <c r="M182" i="1"/>
  <c r="L182" i="1"/>
  <c r="C182" i="1"/>
  <c r="B182" i="1"/>
  <c r="P181" i="1"/>
  <c r="N181" i="1"/>
  <c r="O181" i="1" s="1"/>
  <c r="M181" i="1"/>
  <c r="L181" i="1"/>
  <c r="C181" i="1"/>
  <c r="B181" i="1"/>
  <c r="M180" i="1"/>
  <c r="L180" i="1"/>
  <c r="C180" i="1"/>
  <c r="B180" i="1"/>
  <c r="P179" i="1"/>
  <c r="O179" i="1"/>
  <c r="N179" i="1"/>
  <c r="M179" i="1"/>
  <c r="L179" i="1"/>
  <c r="C179" i="1"/>
  <c r="B179" i="1"/>
  <c r="M178" i="1"/>
  <c r="L178" i="1"/>
  <c r="C178" i="1"/>
  <c r="B178" i="1"/>
  <c r="P177" i="1"/>
  <c r="N177" i="1"/>
  <c r="O177" i="1" s="1"/>
  <c r="M177" i="1"/>
  <c r="L177" i="1"/>
  <c r="C177" i="1"/>
  <c r="B177" i="1"/>
  <c r="M176" i="1"/>
  <c r="L176" i="1"/>
  <c r="C176" i="1"/>
  <c r="B176" i="1"/>
  <c r="P175" i="1"/>
  <c r="N175" i="1"/>
  <c r="O175" i="1" s="1"/>
  <c r="M175" i="1"/>
  <c r="L175" i="1"/>
  <c r="C175" i="1"/>
  <c r="B175" i="1"/>
  <c r="M174" i="1"/>
  <c r="L174" i="1"/>
  <c r="C174" i="1"/>
  <c r="B174" i="1"/>
  <c r="P173" i="1"/>
  <c r="N173" i="1"/>
  <c r="O173" i="1" s="1"/>
  <c r="M173" i="1"/>
  <c r="L173" i="1"/>
  <c r="C173" i="1"/>
  <c r="B173" i="1"/>
  <c r="M172" i="1"/>
  <c r="L172" i="1"/>
  <c r="C172" i="1"/>
  <c r="B172" i="1"/>
  <c r="P171" i="1"/>
  <c r="N171" i="1"/>
  <c r="O171" i="1" s="1"/>
  <c r="M171" i="1"/>
  <c r="L171" i="1"/>
  <c r="C171" i="1"/>
  <c r="B171" i="1"/>
  <c r="M170" i="1"/>
  <c r="L170" i="1"/>
  <c r="C170" i="1"/>
  <c r="B170" i="1"/>
  <c r="P169" i="1"/>
  <c r="O169" i="1"/>
  <c r="N169" i="1"/>
  <c r="M169" i="1"/>
  <c r="L169" i="1"/>
  <c r="C169" i="1"/>
  <c r="B169" i="1"/>
  <c r="M168" i="1"/>
  <c r="L168" i="1"/>
  <c r="C168" i="1"/>
  <c r="B168" i="1"/>
  <c r="P167" i="1"/>
  <c r="N167" i="1"/>
  <c r="O167" i="1" s="1"/>
  <c r="M167" i="1"/>
  <c r="L167" i="1"/>
  <c r="C167" i="1"/>
  <c r="B167" i="1"/>
  <c r="M166" i="1"/>
  <c r="L166" i="1"/>
  <c r="C166" i="1"/>
  <c r="B166" i="1"/>
  <c r="P165" i="1"/>
  <c r="N165" i="1"/>
  <c r="O165" i="1" s="1"/>
  <c r="M165" i="1"/>
  <c r="L165" i="1"/>
  <c r="C165" i="1"/>
  <c r="B165" i="1"/>
  <c r="M164" i="1"/>
  <c r="L164" i="1"/>
  <c r="C164" i="1"/>
  <c r="B164" i="1"/>
  <c r="P163" i="1"/>
  <c r="O163" i="1"/>
  <c r="N163" i="1"/>
  <c r="M163" i="1"/>
  <c r="L163" i="1"/>
  <c r="C163" i="1"/>
  <c r="B163" i="1"/>
  <c r="M162" i="1"/>
  <c r="L162" i="1"/>
  <c r="C162" i="1"/>
  <c r="B162" i="1"/>
  <c r="P161" i="1"/>
  <c r="N161" i="1"/>
  <c r="O161" i="1" s="1"/>
  <c r="M161" i="1"/>
  <c r="L161" i="1"/>
  <c r="C161" i="1"/>
  <c r="B161" i="1"/>
  <c r="M160" i="1"/>
  <c r="L160" i="1"/>
  <c r="C160" i="1"/>
  <c r="B160" i="1"/>
  <c r="P159" i="1"/>
  <c r="N159" i="1"/>
  <c r="O159" i="1" s="1"/>
  <c r="M159" i="1"/>
  <c r="L159" i="1"/>
  <c r="C159" i="1"/>
  <c r="B159" i="1"/>
  <c r="M158" i="1"/>
  <c r="L158" i="1"/>
  <c r="C158" i="1"/>
  <c r="B158" i="1"/>
  <c r="P157" i="1"/>
  <c r="N157" i="1"/>
  <c r="O157" i="1" s="1"/>
  <c r="M157" i="1"/>
  <c r="L157" i="1"/>
  <c r="C157" i="1"/>
  <c r="B157" i="1"/>
  <c r="M156" i="1"/>
  <c r="L156" i="1"/>
  <c r="C156" i="1"/>
  <c r="B156" i="1"/>
  <c r="P155" i="1"/>
  <c r="O155" i="1"/>
  <c r="N155" i="1"/>
  <c r="M155" i="1"/>
  <c r="L155" i="1"/>
  <c r="C155" i="1"/>
  <c r="B155" i="1"/>
  <c r="M154" i="1"/>
  <c r="L154" i="1"/>
  <c r="C154" i="1"/>
  <c r="B154" i="1"/>
  <c r="P153" i="1"/>
  <c r="N153" i="1"/>
  <c r="O153" i="1" s="1"/>
  <c r="M153" i="1"/>
  <c r="L153" i="1"/>
  <c r="C153" i="1"/>
  <c r="B153" i="1"/>
  <c r="M152" i="1"/>
  <c r="L152" i="1"/>
  <c r="C152" i="1"/>
  <c r="B152" i="1"/>
  <c r="P151" i="1"/>
  <c r="N151" i="1"/>
  <c r="O151" i="1" s="1"/>
  <c r="M151" i="1"/>
  <c r="L151" i="1"/>
  <c r="C151" i="1"/>
  <c r="B151" i="1"/>
  <c r="M150" i="1"/>
  <c r="L150" i="1"/>
  <c r="C150" i="1"/>
  <c r="B150" i="1"/>
  <c r="P149" i="1"/>
  <c r="N149" i="1"/>
  <c r="O149" i="1" s="1"/>
  <c r="M149" i="1"/>
  <c r="L149" i="1"/>
  <c r="C149" i="1"/>
  <c r="B149" i="1"/>
  <c r="M148" i="1"/>
  <c r="L148" i="1"/>
  <c r="C148" i="1"/>
  <c r="B148" i="1"/>
  <c r="P147" i="1"/>
  <c r="N147" i="1"/>
  <c r="O147" i="1" s="1"/>
  <c r="M147" i="1"/>
  <c r="L147" i="1"/>
  <c r="C147" i="1"/>
  <c r="B147" i="1"/>
  <c r="M146" i="1"/>
  <c r="L146" i="1"/>
  <c r="C146" i="1"/>
  <c r="B146" i="1"/>
  <c r="P145" i="1"/>
  <c r="O145" i="1"/>
  <c r="N145" i="1"/>
  <c r="M145" i="1"/>
  <c r="L145" i="1"/>
  <c r="C145" i="1"/>
  <c r="B145" i="1"/>
  <c r="M144" i="1"/>
  <c r="L144" i="1"/>
  <c r="C144" i="1"/>
  <c r="B144" i="1"/>
  <c r="P143" i="1"/>
  <c r="N143" i="1"/>
  <c r="O143" i="1" s="1"/>
  <c r="M143" i="1"/>
  <c r="L143" i="1"/>
  <c r="C143" i="1"/>
  <c r="B143" i="1"/>
  <c r="M142" i="1"/>
  <c r="L142" i="1"/>
  <c r="C142" i="1"/>
  <c r="B142" i="1"/>
  <c r="P141" i="1"/>
  <c r="O141" i="1"/>
  <c r="N141" i="1"/>
  <c r="M141" i="1"/>
  <c r="L141" i="1"/>
  <c r="C141" i="1"/>
  <c r="B141" i="1"/>
  <c r="M140" i="1"/>
  <c r="L140" i="1"/>
  <c r="C140" i="1"/>
  <c r="B140" i="1"/>
  <c r="P139" i="1"/>
  <c r="O139" i="1"/>
  <c r="N139" i="1"/>
  <c r="M139" i="1"/>
  <c r="L139" i="1"/>
  <c r="C139" i="1"/>
  <c r="B139" i="1"/>
  <c r="M138" i="1"/>
  <c r="L138" i="1"/>
  <c r="C138" i="1"/>
  <c r="B138" i="1"/>
  <c r="P137" i="1"/>
  <c r="N137" i="1"/>
  <c r="O137" i="1" s="1"/>
  <c r="M137" i="1"/>
  <c r="L137" i="1"/>
  <c r="C137" i="1"/>
  <c r="B137" i="1"/>
  <c r="M136" i="1"/>
  <c r="L136" i="1"/>
  <c r="C136" i="1"/>
  <c r="B136" i="1"/>
  <c r="P135" i="1"/>
  <c r="O135" i="1"/>
  <c r="N135" i="1"/>
  <c r="M135" i="1"/>
  <c r="L135" i="1"/>
  <c r="C135" i="1"/>
  <c r="B135" i="1"/>
  <c r="M134" i="1"/>
  <c r="L134" i="1"/>
  <c r="C134" i="1"/>
  <c r="B134" i="1"/>
  <c r="P133" i="1"/>
  <c r="N133" i="1"/>
  <c r="O133" i="1" s="1"/>
  <c r="M133" i="1"/>
  <c r="L133" i="1"/>
  <c r="C133" i="1"/>
  <c r="B133" i="1"/>
  <c r="M132" i="1"/>
  <c r="L132" i="1"/>
  <c r="C132" i="1"/>
  <c r="B132" i="1"/>
  <c r="P131" i="1"/>
  <c r="O131" i="1"/>
  <c r="N131" i="1"/>
  <c r="M131" i="1"/>
  <c r="L131" i="1"/>
  <c r="C131" i="1"/>
  <c r="B131" i="1"/>
  <c r="M130" i="1"/>
  <c r="L130" i="1"/>
  <c r="C130" i="1"/>
  <c r="B130" i="1"/>
  <c r="P129" i="1"/>
  <c r="N129" i="1"/>
  <c r="O129" i="1" s="1"/>
  <c r="M129" i="1"/>
  <c r="L129" i="1"/>
  <c r="C129" i="1"/>
  <c r="B129" i="1"/>
  <c r="M128" i="1"/>
  <c r="L128" i="1"/>
  <c r="C128" i="1"/>
  <c r="B128" i="1"/>
  <c r="P127" i="1"/>
  <c r="N127" i="1"/>
  <c r="O127" i="1" s="1"/>
  <c r="M127" i="1"/>
  <c r="L127" i="1"/>
  <c r="C127" i="1"/>
  <c r="B127" i="1"/>
  <c r="M126" i="1"/>
  <c r="L126" i="1"/>
  <c r="C126" i="1"/>
  <c r="B126" i="1"/>
  <c r="P125" i="1"/>
  <c r="N125" i="1"/>
  <c r="O125" i="1" s="1"/>
  <c r="M125" i="1"/>
  <c r="L125" i="1"/>
  <c r="C125" i="1"/>
  <c r="B125" i="1"/>
  <c r="M124" i="1"/>
  <c r="L124" i="1"/>
  <c r="C124" i="1"/>
  <c r="B124" i="1"/>
  <c r="P123" i="1"/>
  <c r="N123" i="1"/>
  <c r="O123" i="1" s="1"/>
  <c r="M123" i="1"/>
  <c r="L123" i="1"/>
  <c r="C123" i="1"/>
  <c r="B123" i="1"/>
  <c r="M122" i="1"/>
  <c r="L122" i="1"/>
  <c r="C122" i="1"/>
  <c r="B122" i="1"/>
  <c r="P121" i="1"/>
  <c r="O121" i="1"/>
  <c r="N121" i="1"/>
  <c r="M121" i="1"/>
  <c r="L121" i="1"/>
  <c r="C121" i="1"/>
  <c r="B121" i="1"/>
  <c r="M120" i="1"/>
  <c r="L120" i="1"/>
  <c r="C120" i="1"/>
  <c r="B120" i="1"/>
  <c r="P119" i="1"/>
  <c r="N119" i="1"/>
  <c r="O119" i="1" s="1"/>
  <c r="M119" i="1"/>
  <c r="L119" i="1"/>
  <c r="C119" i="1"/>
  <c r="B119" i="1"/>
  <c r="M118" i="1"/>
  <c r="L118" i="1"/>
  <c r="C118" i="1"/>
  <c r="B118" i="1"/>
  <c r="P117" i="1"/>
  <c r="O117" i="1"/>
  <c r="N117" i="1"/>
  <c r="M117" i="1"/>
  <c r="L117" i="1"/>
  <c r="C117" i="1"/>
  <c r="B117" i="1"/>
  <c r="M116" i="1"/>
  <c r="L116" i="1"/>
  <c r="C116" i="1"/>
  <c r="B116" i="1"/>
  <c r="P115" i="1"/>
  <c r="O115" i="1"/>
  <c r="N115" i="1"/>
  <c r="M115" i="1"/>
  <c r="L115" i="1"/>
  <c r="C115" i="1"/>
  <c r="B115" i="1"/>
  <c r="M114" i="1"/>
  <c r="L114" i="1"/>
  <c r="C114" i="1"/>
  <c r="B114" i="1"/>
  <c r="P113" i="1"/>
  <c r="N113" i="1"/>
  <c r="O113" i="1" s="1"/>
  <c r="M113" i="1"/>
  <c r="L113" i="1"/>
  <c r="C113" i="1"/>
  <c r="B113" i="1"/>
  <c r="M112" i="1"/>
  <c r="L112" i="1"/>
  <c r="C112" i="1"/>
  <c r="B112" i="1"/>
  <c r="P111" i="1"/>
  <c r="O111" i="1"/>
  <c r="N111" i="1"/>
  <c r="M111" i="1"/>
  <c r="L111" i="1"/>
  <c r="C111" i="1"/>
  <c r="B111" i="1"/>
  <c r="M110" i="1"/>
  <c r="L110" i="1"/>
  <c r="C110" i="1"/>
  <c r="B110" i="1"/>
  <c r="P109" i="1"/>
  <c r="N109" i="1"/>
  <c r="O109" i="1" s="1"/>
  <c r="M109" i="1"/>
  <c r="L109" i="1"/>
  <c r="C109" i="1"/>
  <c r="B109" i="1"/>
  <c r="M108" i="1"/>
  <c r="L108" i="1"/>
  <c r="C108" i="1"/>
  <c r="B108" i="1"/>
  <c r="P107" i="1"/>
  <c r="O107" i="1"/>
  <c r="N107" i="1"/>
  <c r="M107" i="1"/>
  <c r="L107" i="1"/>
  <c r="C107" i="1"/>
  <c r="B107" i="1"/>
  <c r="M106" i="1"/>
  <c r="L106" i="1"/>
  <c r="C106" i="1"/>
  <c r="B106" i="1"/>
  <c r="P105" i="1"/>
  <c r="N105" i="1"/>
  <c r="O105" i="1" s="1"/>
  <c r="M105" i="1"/>
  <c r="L105" i="1"/>
  <c r="C105" i="1"/>
  <c r="B105" i="1"/>
  <c r="M104" i="1"/>
  <c r="L104" i="1"/>
  <c r="C104" i="1"/>
  <c r="B104" i="1"/>
  <c r="P103" i="1"/>
  <c r="N103" i="1"/>
  <c r="O103" i="1" s="1"/>
  <c r="M103" i="1"/>
  <c r="L103" i="1"/>
  <c r="C103" i="1"/>
  <c r="B103" i="1"/>
  <c r="M102" i="1"/>
  <c r="L102" i="1"/>
  <c r="C102" i="1"/>
  <c r="B102" i="1"/>
  <c r="P101" i="1"/>
  <c r="N101" i="1"/>
  <c r="O101" i="1" s="1"/>
  <c r="M101" i="1"/>
  <c r="L101" i="1"/>
  <c r="C101" i="1"/>
  <c r="B101" i="1"/>
  <c r="M100" i="1"/>
  <c r="L100" i="1"/>
  <c r="C100" i="1"/>
  <c r="B100" i="1"/>
  <c r="P99" i="1"/>
  <c r="N99" i="1"/>
  <c r="O99" i="1" s="1"/>
  <c r="M99" i="1"/>
  <c r="L99" i="1"/>
  <c r="C99" i="1"/>
  <c r="B99" i="1"/>
  <c r="M98" i="1"/>
  <c r="L98" i="1"/>
  <c r="C98" i="1"/>
  <c r="B98" i="1"/>
  <c r="P97" i="1"/>
  <c r="O97" i="1"/>
  <c r="N97" i="1"/>
  <c r="M97" i="1"/>
  <c r="L97" i="1"/>
  <c r="C97" i="1"/>
  <c r="B97" i="1"/>
  <c r="M96" i="1"/>
  <c r="L96" i="1"/>
  <c r="C96" i="1"/>
  <c r="B96" i="1"/>
  <c r="P95" i="1"/>
  <c r="O95" i="1"/>
  <c r="N95" i="1"/>
  <c r="M95" i="1"/>
  <c r="L95" i="1"/>
  <c r="C95" i="1"/>
  <c r="B95" i="1"/>
  <c r="M94" i="1"/>
  <c r="L94" i="1"/>
  <c r="C94" i="1"/>
  <c r="B94" i="1"/>
  <c r="P93" i="1"/>
  <c r="N93" i="1"/>
  <c r="O93" i="1" s="1"/>
  <c r="M93" i="1"/>
  <c r="L93" i="1"/>
  <c r="C93" i="1"/>
  <c r="B93" i="1"/>
  <c r="M92" i="1"/>
  <c r="L92" i="1"/>
  <c r="C92" i="1"/>
  <c r="B92" i="1"/>
  <c r="P91" i="1"/>
  <c r="O91" i="1"/>
  <c r="N91" i="1"/>
  <c r="M91" i="1"/>
  <c r="L91" i="1"/>
  <c r="C91" i="1"/>
  <c r="B91" i="1"/>
  <c r="M90" i="1"/>
  <c r="L90" i="1"/>
  <c r="C90" i="1"/>
  <c r="B90" i="1"/>
  <c r="P89" i="1"/>
  <c r="N89" i="1"/>
  <c r="O89" i="1" s="1"/>
  <c r="M89" i="1"/>
  <c r="L89" i="1"/>
  <c r="C89" i="1"/>
  <c r="B89" i="1"/>
  <c r="M88" i="1"/>
  <c r="L88" i="1"/>
  <c r="C88" i="1"/>
  <c r="B88" i="1"/>
  <c r="P87" i="1"/>
  <c r="O87" i="1"/>
  <c r="N87" i="1"/>
  <c r="M87" i="1"/>
  <c r="L87" i="1"/>
  <c r="C87" i="1"/>
  <c r="B87" i="1"/>
  <c r="M86" i="1"/>
  <c r="L86" i="1"/>
  <c r="C86" i="1"/>
  <c r="B86" i="1"/>
  <c r="P85" i="1"/>
  <c r="N85" i="1"/>
  <c r="O85" i="1" s="1"/>
  <c r="M85" i="1"/>
  <c r="L85" i="1"/>
  <c r="C85" i="1"/>
  <c r="B85" i="1"/>
  <c r="M84" i="1"/>
  <c r="L84" i="1"/>
  <c r="C84" i="1"/>
  <c r="B84" i="1"/>
  <c r="P83" i="1"/>
  <c r="O83" i="1"/>
  <c r="N83" i="1"/>
  <c r="M83" i="1"/>
  <c r="L83" i="1"/>
  <c r="C83" i="1"/>
  <c r="B83" i="1"/>
  <c r="M82" i="1"/>
  <c r="L82" i="1"/>
  <c r="C82" i="1"/>
  <c r="B82" i="1"/>
  <c r="P81" i="1"/>
  <c r="N81" i="1"/>
  <c r="O81" i="1" s="1"/>
  <c r="M81" i="1"/>
  <c r="L81" i="1"/>
  <c r="C81" i="1"/>
  <c r="B81" i="1"/>
  <c r="M80" i="1"/>
  <c r="L80" i="1"/>
  <c r="C80" i="1"/>
  <c r="B80" i="1"/>
  <c r="P79" i="1"/>
  <c r="N79" i="1"/>
  <c r="O79" i="1" s="1"/>
  <c r="M79" i="1"/>
  <c r="L79" i="1"/>
  <c r="C79" i="1"/>
  <c r="B79" i="1"/>
  <c r="M78" i="1"/>
  <c r="L78" i="1"/>
  <c r="C78" i="1"/>
  <c r="B78" i="1"/>
  <c r="P77" i="1"/>
  <c r="N77" i="1"/>
  <c r="O77" i="1" s="1"/>
  <c r="M77" i="1"/>
  <c r="L77" i="1"/>
  <c r="C77" i="1"/>
  <c r="B77" i="1"/>
  <c r="M76" i="1"/>
  <c r="L76" i="1"/>
  <c r="C76" i="1"/>
  <c r="B76" i="1"/>
  <c r="P75" i="1"/>
  <c r="N75" i="1"/>
  <c r="O75" i="1" s="1"/>
  <c r="M75" i="1"/>
  <c r="L75" i="1"/>
  <c r="C75" i="1"/>
  <c r="B75" i="1"/>
  <c r="M74" i="1"/>
  <c r="L74" i="1"/>
  <c r="C74" i="1"/>
  <c r="B74" i="1"/>
  <c r="P73" i="1"/>
  <c r="O73" i="1"/>
  <c r="N73" i="1"/>
  <c r="M73" i="1"/>
  <c r="L73" i="1"/>
  <c r="C73" i="1"/>
  <c r="B73" i="1"/>
  <c r="M72" i="1"/>
  <c r="L72" i="1"/>
  <c r="C72" i="1"/>
  <c r="B72" i="1"/>
  <c r="P71" i="1"/>
  <c r="O71" i="1"/>
  <c r="N71" i="1"/>
  <c r="M71" i="1"/>
  <c r="L71" i="1"/>
  <c r="C71" i="1"/>
  <c r="B71" i="1"/>
  <c r="M70" i="1"/>
  <c r="L70" i="1"/>
  <c r="C70" i="1"/>
  <c r="B70" i="1"/>
  <c r="P69" i="1"/>
  <c r="N69" i="1"/>
  <c r="O69" i="1" s="1"/>
  <c r="M69" i="1"/>
  <c r="L69" i="1"/>
  <c r="C69" i="1"/>
  <c r="B69" i="1"/>
  <c r="M68" i="1"/>
  <c r="L68" i="1"/>
  <c r="C68" i="1"/>
  <c r="B68" i="1"/>
  <c r="P67" i="1"/>
  <c r="O67" i="1"/>
  <c r="N67" i="1"/>
  <c r="M67" i="1"/>
  <c r="L67" i="1"/>
  <c r="C67" i="1"/>
  <c r="B67" i="1"/>
  <c r="M66" i="1"/>
  <c r="L66" i="1"/>
  <c r="C66" i="1"/>
  <c r="B66" i="1"/>
  <c r="P65" i="1"/>
  <c r="N65" i="1"/>
  <c r="O65" i="1" s="1"/>
  <c r="M65" i="1"/>
  <c r="L65" i="1"/>
  <c r="C65" i="1"/>
  <c r="B65" i="1"/>
  <c r="M64" i="1"/>
  <c r="L64" i="1"/>
  <c r="C64" i="1"/>
  <c r="B64" i="1"/>
  <c r="P63" i="1"/>
  <c r="O63" i="1"/>
  <c r="N63" i="1"/>
  <c r="M63" i="1"/>
  <c r="L63" i="1"/>
  <c r="C63" i="1"/>
  <c r="B63" i="1"/>
  <c r="M62" i="1"/>
  <c r="L62" i="1"/>
  <c r="C62" i="1"/>
  <c r="B62" i="1"/>
  <c r="P61" i="1"/>
  <c r="N61" i="1"/>
  <c r="O61" i="1" s="1"/>
  <c r="M61" i="1"/>
  <c r="L61" i="1"/>
  <c r="C61" i="1"/>
  <c r="B61" i="1"/>
  <c r="M60" i="1"/>
  <c r="L60" i="1"/>
  <c r="C60" i="1"/>
  <c r="B60" i="1"/>
  <c r="P59" i="1"/>
  <c r="O59" i="1"/>
  <c r="N59" i="1"/>
  <c r="M59" i="1"/>
  <c r="L59" i="1"/>
  <c r="C59" i="1"/>
  <c r="B59" i="1"/>
  <c r="M58" i="1"/>
  <c r="L58" i="1"/>
  <c r="C58" i="1"/>
  <c r="B58" i="1"/>
  <c r="P57" i="1"/>
  <c r="N57" i="1"/>
  <c r="O57" i="1" s="1"/>
  <c r="M57" i="1"/>
  <c r="L57" i="1"/>
  <c r="C57" i="1"/>
  <c r="B57" i="1"/>
  <c r="M56" i="1"/>
  <c r="L56" i="1"/>
  <c r="C56" i="1"/>
  <c r="B56" i="1"/>
  <c r="P55" i="1"/>
  <c r="N55" i="1"/>
  <c r="O55" i="1" s="1"/>
  <c r="M55" i="1"/>
  <c r="L55" i="1"/>
  <c r="C55" i="1"/>
  <c r="B55" i="1"/>
  <c r="M54" i="1"/>
  <c r="L54" i="1"/>
  <c r="C54" i="1"/>
  <c r="B54" i="1"/>
  <c r="P53" i="1"/>
  <c r="N53" i="1"/>
  <c r="O53" i="1" s="1"/>
  <c r="M53" i="1"/>
  <c r="L53" i="1"/>
  <c r="C53" i="1"/>
  <c r="B53" i="1"/>
  <c r="M52" i="1"/>
  <c r="L52" i="1"/>
  <c r="C52" i="1"/>
  <c r="B52" i="1"/>
  <c r="P51" i="1"/>
  <c r="N51" i="1"/>
  <c r="O51" i="1" s="1"/>
  <c r="M51" i="1"/>
  <c r="L51" i="1"/>
  <c r="C51" i="1"/>
  <c r="B51" i="1"/>
  <c r="M50" i="1"/>
  <c r="L50" i="1"/>
  <c r="C50" i="1"/>
  <c r="B50" i="1"/>
  <c r="P49" i="1"/>
  <c r="O49" i="1"/>
  <c r="N49" i="1"/>
  <c r="M49" i="1"/>
  <c r="L49" i="1"/>
  <c r="C49" i="1"/>
  <c r="B49" i="1"/>
  <c r="M48" i="1"/>
  <c r="L48" i="1"/>
  <c r="C48" i="1"/>
  <c r="B48" i="1"/>
  <c r="P47" i="1"/>
  <c r="O47" i="1"/>
  <c r="N47" i="1"/>
  <c r="M47" i="1"/>
  <c r="L47" i="1"/>
  <c r="C47" i="1"/>
  <c r="B47" i="1"/>
  <c r="M46" i="1"/>
  <c r="L46" i="1"/>
  <c r="C46" i="1"/>
  <c r="B46" i="1"/>
  <c r="P45" i="1"/>
  <c r="N45" i="1"/>
  <c r="O45" i="1" s="1"/>
  <c r="M45" i="1"/>
  <c r="L45" i="1"/>
  <c r="C45" i="1"/>
  <c r="B45" i="1"/>
  <c r="M44" i="1"/>
  <c r="L44" i="1"/>
  <c r="C44" i="1"/>
  <c r="B44" i="1"/>
  <c r="P43" i="1"/>
  <c r="O43" i="1"/>
  <c r="N43" i="1"/>
  <c r="M43" i="1"/>
  <c r="L43" i="1"/>
  <c r="C43" i="1"/>
  <c r="B43" i="1"/>
  <c r="M42" i="1"/>
  <c r="L42" i="1"/>
  <c r="C42" i="1"/>
  <c r="B42" i="1"/>
  <c r="P41" i="1"/>
  <c r="N41" i="1"/>
  <c r="O41" i="1" s="1"/>
  <c r="M41" i="1"/>
  <c r="L41" i="1"/>
  <c r="C41" i="1"/>
  <c r="B41" i="1"/>
  <c r="M40" i="1"/>
  <c r="L40" i="1"/>
  <c r="C40" i="1"/>
  <c r="B40" i="1"/>
  <c r="P39" i="1"/>
  <c r="O39" i="1"/>
  <c r="N39" i="1"/>
  <c r="M39" i="1"/>
  <c r="L39" i="1"/>
  <c r="C39" i="1"/>
  <c r="B39" i="1"/>
  <c r="M38" i="1"/>
  <c r="L38" i="1"/>
  <c r="C38" i="1"/>
  <c r="B38" i="1"/>
  <c r="P37" i="1"/>
  <c r="O37" i="1"/>
  <c r="N37" i="1"/>
  <c r="M37" i="1"/>
  <c r="L37" i="1"/>
  <c r="C37" i="1"/>
  <c r="B37" i="1"/>
  <c r="M36" i="1"/>
  <c r="L36" i="1"/>
  <c r="C36" i="1"/>
  <c r="B36" i="1"/>
  <c r="P35" i="1"/>
  <c r="O35" i="1"/>
  <c r="N35" i="1"/>
  <c r="M35" i="1"/>
  <c r="L35" i="1"/>
  <c r="C35" i="1"/>
  <c r="B35" i="1"/>
  <c r="M34" i="1"/>
  <c r="L34" i="1"/>
  <c r="C34" i="1"/>
  <c r="B34" i="1"/>
  <c r="P33" i="1"/>
  <c r="N33" i="1"/>
  <c r="O33" i="1" s="1"/>
  <c r="M33" i="1"/>
  <c r="L33" i="1"/>
  <c r="C33" i="1"/>
  <c r="B33" i="1"/>
  <c r="M32" i="1"/>
  <c r="L32" i="1"/>
  <c r="C32" i="1"/>
  <c r="B32" i="1"/>
  <c r="P31" i="1"/>
  <c r="N31" i="1"/>
  <c r="O31" i="1" s="1"/>
  <c r="M31" i="1"/>
  <c r="L31" i="1"/>
  <c r="C31" i="1"/>
  <c r="B31" i="1"/>
  <c r="M30" i="1"/>
  <c r="L30" i="1"/>
  <c r="C30" i="1"/>
  <c r="B30" i="1"/>
  <c r="P29" i="1"/>
  <c r="N29" i="1"/>
  <c r="O29" i="1" s="1"/>
  <c r="M29" i="1"/>
  <c r="L29" i="1"/>
  <c r="C29" i="1"/>
  <c r="B29" i="1"/>
  <c r="M28" i="1"/>
  <c r="L28" i="1"/>
  <c r="C28" i="1"/>
  <c r="B28" i="1"/>
  <c r="P27" i="1"/>
  <c r="N27" i="1"/>
  <c r="O27" i="1" s="1"/>
  <c r="M27" i="1"/>
  <c r="L27" i="1"/>
  <c r="C27" i="1"/>
  <c r="B27" i="1"/>
  <c r="M26" i="1"/>
  <c r="L26" i="1"/>
  <c r="C26" i="1"/>
  <c r="B26" i="1"/>
  <c r="P25" i="1"/>
  <c r="O25" i="1"/>
  <c r="N25" i="1"/>
  <c r="M25" i="1"/>
  <c r="L25" i="1"/>
  <c r="C25" i="1"/>
  <c r="B25" i="1"/>
  <c r="M24" i="1"/>
  <c r="L24" i="1"/>
  <c r="C24" i="1"/>
  <c r="B24" i="1"/>
  <c r="P23" i="1"/>
  <c r="O23" i="1"/>
  <c r="N23" i="1"/>
  <c r="M23" i="1"/>
  <c r="L23" i="1"/>
  <c r="C23" i="1"/>
  <c r="M22" i="1"/>
  <c r="L22" i="1"/>
  <c r="C22" i="1"/>
  <c r="P21" i="1"/>
  <c r="N21" i="1"/>
  <c r="O21" i="1" s="1"/>
  <c r="M21" i="1"/>
  <c r="L21" i="1"/>
  <c r="C21" i="1"/>
  <c r="M20" i="1"/>
  <c r="L20" i="1"/>
  <c r="C20" i="1"/>
  <c r="P19" i="1"/>
  <c r="O19" i="1"/>
  <c r="N19" i="1"/>
  <c r="M19" i="1"/>
  <c r="L19" i="1"/>
  <c r="C19" i="1"/>
  <c r="M18" i="1"/>
  <c r="L18" i="1"/>
  <c r="C18" i="1"/>
  <c r="B18" i="1"/>
  <c r="B19" i="1" s="1"/>
  <c r="B20" i="1" s="1"/>
  <c r="B21" i="1" s="1"/>
  <c r="B22" i="1" s="1"/>
  <c r="B23" i="1" s="1"/>
  <c r="P17" i="1"/>
  <c r="N17" i="1"/>
  <c r="O17" i="1" s="1"/>
  <c r="M17" i="1"/>
  <c r="L17" i="1"/>
  <c r="D15" i="1"/>
  <c r="N14" i="1"/>
  <c r="M14" i="1"/>
  <c r="K14" i="1"/>
  <c r="J14" i="1"/>
  <c r="I14" i="1"/>
  <c r="H14" i="1"/>
  <c r="G14" i="1"/>
  <c r="F14" i="1"/>
  <c r="E14" i="1"/>
  <c r="K13" i="1"/>
  <c r="J13" i="1"/>
  <c r="I13" i="1"/>
  <c r="H13" i="1"/>
  <c r="G13" i="1"/>
  <c r="F13" i="1"/>
  <c r="E13" i="1"/>
  <c r="K12" i="1"/>
  <c r="J12" i="1"/>
  <c r="I12" i="1"/>
  <c r="H12" i="1"/>
  <c r="G12" i="1"/>
  <c r="F12" i="1"/>
  <c r="E12" i="1"/>
  <c r="N11" i="1"/>
  <c r="K11" i="1"/>
  <c r="J11" i="1"/>
  <c r="I11" i="1"/>
  <c r="H11" i="1"/>
  <c r="G11" i="1"/>
  <c r="F11" i="1"/>
  <c r="E11" i="1"/>
  <c r="K10" i="1"/>
  <c r="J10" i="1"/>
  <c r="I10" i="1"/>
  <c r="H10" i="1"/>
  <c r="G10" i="1"/>
  <c r="F10" i="1"/>
  <c r="E10" i="1"/>
  <c r="K9" i="1"/>
  <c r="J9" i="1"/>
  <c r="I9" i="1"/>
  <c r="H9" i="1"/>
  <c r="G9" i="1"/>
  <c r="F9" i="1"/>
  <c r="E9" i="1"/>
  <c r="L8" i="1"/>
  <c r="K8" i="1"/>
  <c r="J8" i="1"/>
  <c r="I8" i="1"/>
  <c r="H8" i="1"/>
  <c r="G8" i="1"/>
  <c r="F8" i="1"/>
  <c r="E8" i="1"/>
  <c r="I7" i="1"/>
  <c r="G7" i="1"/>
  <c r="F7" i="1"/>
  <c r="J7" i="1" s="1"/>
  <c r="E7" i="1"/>
  <c r="I6" i="1"/>
  <c r="G6" i="1"/>
  <c r="F6" i="1"/>
  <c r="J6" i="1" s="1"/>
  <c r="E6" i="1"/>
  <c r="L5" i="1"/>
  <c r="C17" i="1" s="1"/>
  <c r="I5" i="1"/>
  <c r="G5" i="1"/>
  <c r="F5" i="1"/>
  <c r="E5" i="1"/>
  <c r="H7" i="1" l="1"/>
  <c r="H6" i="1"/>
  <c r="K6" i="1" s="1"/>
  <c r="F15" i="1"/>
  <c r="K7" i="1"/>
  <c r="H5" i="1"/>
  <c r="G15" i="1"/>
  <c r="J5" i="1"/>
  <c r="J15" i="1" s="1"/>
  <c r="M8" i="1" s="1"/>
  <c r="L11" i="1" s="1"/>
  <c r="I15" i="1"/>
  <c r="H15" i="1"/>
  <c r="K5" i="1"/>
  <c r="K15" i="1" s="1"/>
  <c r="E15" i="1"/>
</calcChain>
</file>

<file path=xl/sharedStrings.xml><?xml version="1.0" encoding="utf-8"?>
<sst xmlns="http://schemas.openxmlformats.org/spreadsheetml/2006/main" count="39" uniqueCount="37">
  <si>
    <t>Surebet 2.0</t>
  </si>
  <si>
    <t>Gestão de bancas - casas de apostas</t>
  </si>
  <si>
    <t>Gestão de banca</t>
  </si>
  <si>
    <t>Casa</t>
  </si>
  <si>
    <t>Valor da banca</t>
  </si>
  <si>
    <t>Movimentação</t>
  </si>
  <si>
    <t>Saques</t>
  </si>
  <si>
    <t>Aporte</t>
  </si>
  <si>
    <t>Valor apostado</t>
  </si>
  <si>
    <t>Valor retorno</t>
  </si>
  <si>
    <t>Superávit</t>
  </si>
  <si>
    <t>Banca atual</t>
  </si>
  <si>
    <t>Banca inicial</t>
  </si>
  <si>
    <t>Glossário</t>
  </si>
  <si>
    <t>Green</t>
  </si>
  <si>
    <t>Push</t>
  </si>
  <si>
    <t>Evolução</t>
  </si>
  <si>
    <t>Red</t>
  </si>
  <si>
    <t>Saque</t>
  </si>
  <si>
    <t>Deposito</t>
  </si>
  <si>
    <t>Falta em %</t>
  </si>
  <si>
    <t>Objetivo</t>
  </si>
  <si>
    <t>Falta - Valor</t>
  </si>
  <si>
    <t>Carteira</t>
  </si>
  <si>
    <t>N.º</t>
  </si>
  <si>
    <t>Banca</t>
  </si>
  <si>
    <t>Data</t>
  </si>
  <si>
    <t>Casa de aposta</t>
  </si>
  <si>
    <t>Horário</t>
  </si>
  <si>
    <t>Confronto</t>
  </si>
  <si>
    <t>Stake</t>
  </si>
  <si>
    <t>Odd</t>
  </si>
  <si>
    <t>Resultado</t>
  </si>
  <si>
    <t>Retorno</t>
  </si>
  <si>
    <t>Lucro</t>
  </si>
  <si>
    <t>% de lucro</t>
  </si>
  <si>
    <t>% da banca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</si>
</sst>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&quot;R$&quot;* #,##0.00_-;\-&quot;R$&quot;* #,##0.00_-;_-&quot;R$&quot;* &quot;-&quot;??_-;_-@_-"/>
    <numFmt numFmtId="165" formatCode="_(&quot;R$&quot;* #,##0.00_);_(&quot;R$&quot;* \(#,##0.00\);_(&quot;R$&quot;* &quot;-&quot;??_);_(@_)"/>
    <numFmt numFmtId="166" formatCode="000"/>
    <numFmt numFmtId="167" formatCode="00.00"/>
    <numFmt numFmtId="168" formatCode="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9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rgb="FF00B050"/>
      <name val="Calibri"/>
      <family val="2"/>
      <scheme val="minor"/>
    </font>
    <font>
      <b/>
      <sz val="9"/>
      <color rgb="FFFFC000"/>
      <name val="Calibri"/>
      <family val="2"/>
      <scheme val="minor"/>
    </font>
    <font>
      <b/>
      <sz val="9"/>
      <color theme="9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sz val="9"/>
      <color rgb="FF7030A0"/>
      <name val="Calibri"/>
      <family val="2"/>
      <scheme val="minor"/>
    </font>
    <font>
      <b/>
      <sz val="9"/>
      <color rgb="FF002060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9"/>
      <color theme="1"/>
      <name val="Calibri"/>
      <family val="2"/>
      <scheme val="minor"/>
    </font>
    <font>
      <u val="singleAccounting"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/>
    <xf numFmtId="9" fontId="1" fillId="0" borderId="0"/>
  </cellStyleXfs>
  <cellXfs count="135">
    <xf numFmtId="0" fontId="0" fillId="0" borderId="0" xfId="0"/>
    <xf numFmtId="0" fontId="0" fillId="0" borderId="0" xfId="0" applyProtection="1">
      <protection hidden="1"/>
    </xf>
    <xf numFmtId="0" fontId="4" fillId="2" borderId="9" xfId="0" applyFont="1" applyFill="1" applyBorder="1" applyAlignment="1" applyProtection="1">
      <alignment horizontal="center"/>
      <protection hidden="1"/>
    </xf>
    <xf numFmtId="0" fontId="4" fillId="2" borderId="10" xfId="0" applyFont="1" applyFill="1" applyBorder="1" applyAlignment="1" applyProtection="1">
      <alignment horizontal="center"/>
      <protection hidden="1"/>
    </xf>
    <xf numFmtId="0" fontId="8" fillId="5" borderId="13" xfId="0" applyFont="1" applyFill="1" applyBorder="1" applyAlignment="1" applyProtection="1">
      <alignment horizontal="center"/>
      <protection hidden="1"/>
    </xf>
    <xf numFmtId="0" fontId="9" fillId="6" borderId="13" xfId="0" applyFont="1" applyFill="1" applyBorder="1" applyAlignment="1" applyProtection="1">
      <alignment horizontal="center"/>
      <protection hidden="1"/>
    </xf>
    <xf numFmtId="0" fontId="11" fillId="5" borderId="13" xfId="0" applyFont="1" applyFill="1" applyBorder="1" applyAlignment="1" applyProtection="1">
      <alignment horizontal="center"/>
      <protection hidden="1"/>
    </xf>
    <xf numFmtId="0" fontId="12" fillId="6" borderId="13" xfId="0" applyFont="1" applyFill="1" applyBorder="1" applyAlignment="1" applyProtection="1">
      <alignment horizontal="center"/>
      <protection hidden="1"/>
    </xf>
    <xf numFmtId="0" fontId="13" fillId="5" borderId="13" xfId="0" applyFont="1" applyFill="1" applyBorder="1" applyAlignment="1" applyProtection="1">
      <alignment horizontal="center"/>
      <protection hidden="1"/>
    </xf>
    <xf numFmtId="0" fontId="10" fillId="3" borderId="10" xfId="0" applyFont="1" applyFill="1" applyBorder="1" applyAlignment="1" applyProtection="1">
      <alignment horizontal="center"/>
      <protection hidden="1"/>
    </xf>
    <xf numFmtId="0" fontId="10" fillId="3" borderId="3" xfId="0" applyFont="1" applyFill="1" applyBorder="1" applyAlignment="1" applyProtection="1">
      <alignment horizontal="center"/>
      <protection hidden="1"/>
    </xf>
    <xf numFmtId="166" fontId="14" fillId="5" borderId="11" xfId="0" applyNumberFormat="1" applyFont="1" applyFill="1" applyBorder="1" applyAlignment="1" applyProtection="1">
      <alignment horizontal="center" vertical="center"/>
      <protection hidden="1"/>
    </xf>
    <xf numFmtId="0" fontId="7" fillId="9" borderId="0" xfId="0" applyFont="1" applyFill="1" applyAlignment="1" applyProtection="1">
      <alignment horizontal="center"/>
      <protection locked="0"/>
    </xf>
    <xf numFmtId="0" fontId="7" fillId="9" borderId="12" xfId="0" applyFont="1" applyFill="1" applyBorder="1" applyAlignment="1" applyProtection="1">
      <alignment horizontal="center"/>
      <protection locked="0"/>
    </xf>
    <xf numFmtId="166" fontId="14" fillId="6" borderId="11" xfId="0" applyNumberFormat="1" applyFont="1" applyFill="1" applyBorder="1" applyAlignment="1" applyProtection="1">
      <alignment horizontal="center" vertical="center"/>
      <protection hidden="1"/>
    </xf>
    <xf numFmtId="0" fontId="7" fillId="6" borderId="0" xfId="0" applyFont="1" applyFill="1" applyAlignment="1" applyProtection="1">
      <alignment horizontal="center"/>
      <protection locked="0"/>
    </xf>
    <xf numFmtId="0" fontId="7" fillId="6" borderId="12" xfId="0" applyFont="1" applyFill="1" applyBorder="1" applyAlignment="1" applyProtection="1">
      <alignment horizontal="center"/>
      <protection locked="0"/>
    </xf>
    <xf numFmtId="166" fontId="14" fillId="6" borderId="7" xfId="0" applyNumberFormat="1" applyFont="1" applyFill="1" applyBorder="1" applyAlignment="1" applyProtection="1">
      <alignment horizontal="center" vertical="center"/>
      <protection hidden="1"/>
    </xf>
    <xf numFmtId="0" fontId="7" fillId="6" borderId="8" xfId="0" applyFont="1" applyFill="1" applyBorder="1" applyAlignment="1" applyProtection="1">
      <alignment horizontal="center"/>
      <protection locked="0"/>
    </xf>
    <xf numFmtId="0" fontId="7" fillId="6" borderId="9" xfId="0" applyFont="1" applyFill="1" applyBorder="1" applyAlignment="1" applyProtection="1">
      <alignment horizontal="center"/>
      <protection locked="0"/>
    </xf>
    <xf numFmtId="0" fontId="10" fillId="3" borderId="1" xfId="0" applyFont="1" applyFill="1" applyBorder="1" applyAlignment="1" applyProtection="1">
      <alignment horizontal="center"/>
      <protection hidden="1"/>
    </xf>
    <xf numFmtId="0" fontId="10" fillId="3" borderId="2" xfId="0" applyFont="1" applyFill="1" applyBorder="1" applyAlignment="1" applyProtection="1">
      <alignment horizontal="center"/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4" fillId="2" borderId="8" xfId="0" applyFont="1" applyFill="1" applyBorder="1" applyAlignment="1" applyProtection="1">
      <alignment horizontal="center"/>
      <protection hidden="1"/>
    </xf>
    <xf numFmtId="164" fontId="5" fillId="0" borderId="0" xfId="1" applyFont="1" applyProtection="1">
      <protection hidden="1"/>
    </xf>
    <xf numFmtId="164" fontId="7" fillId="4" borderId="6" xfId="1" applyFont="1" applyFill="1" applyBorder="1" applyProtection="1">
      <protection locked="0"/>
    </xf>
    <xf numFmtId="164" fontId="7" fillId="5" borderId="4" xfId="1" applyFont="1" applyFill="1" applyBorder="1" applyProtection="1">
      <protection hidden="1"/>
    </xf>
    <xf numFmtId="165" fontId="7" fillId="5" borderId="5" xfId="1" applyNumberFormat="1" applyFont="1" applyFill="1" applyBorder="1" applyProtection="1">
      <protection hidden="1"/>
    </xf>
    <xf numFmtId="164" fontId="7" fillId="5" borderId="5" xfId="1" applyFont="1" applyFill="1" applyBorder="1" applyProtection="1">
      <protection hidden="1"/>
    </xf>
    <xf numFmtId="164" fontId="7" fillId="5" borderId="6" xfId="1" applyFont="1" applyFill="1" applyBorder="1" applyProtection="1">
      <protection hidden="1"/>
    </xf>
    <xf numFmtId="164" fontId="7" fillId="6" borderId="12" xfId="1" applyFont="1" applyFill="1" applyBorder="1" applyProtection="1">
      <protection locked="0"/>
    </xf>
    <xf numFmtId="164" fontId="7" fillId="7" borderId="11" xfId="1" applyFont="1" applyFill="1" applyBorder="1" applyProtection="1">
      <protection hidden="1"/>
    </xf>
    <xf numFmtId="164" fontId="7" fillId="7" borderId="0" xfId="1" applyFont="1" applyFill="1" applyProtection="1">
      <protection hidden="1"/>
    </xf>
    <xf numFmtId="164" fontId="7" fillId="7" borderId="12" xfId="1" applyFont="1" applyFill="1" applyBorder="1" applyProtection="1">
      <protection hidden="1"/>
    </xf>
    <xf numFmtId="164" fontId="7" fillId="4" borderId="12" xfId="1" applyFont="1" applyFill="1" applyBorder="1" applyProtection="1">
      <protection locked="0"/>
    </xf>
    <xf numFmtId="164" fontId="7" fillId="5" borderId="11" xfId="1" applyFont="1" applyFill="1" applyBorder="1" applyProtection="1">
      <protection hidden="1"/>
    </xf>
    <xf numFmtId="164" fontId="7" fillId="5" borderId="0" xfId="1" applyFont="1" applyFill="1" applyProtection="1">
      <protection hidden="1"/>
    </xf>
    <xf numFmtId="164" fontId="7" fillId="5" borderId="12" xfId="1" applyFont="1" applyFill="1" applyBorder="1" applyProtection="1">
      <protection hidden="1"/>
    </xf>
    <xf numFmtId="164" fontId="7" fillId="6" borderId="9" xfId="1" applyFont="1" applyFill="1" applyBorder="1" applyProtection="1">
      <protection locked="0"/>
    </xf>
    <xf numFmtId="164" fontId="7" fillId="7" borderId="7" xfId="1" applyFont="1" applyFill="1" applyBorder="1" applyProtection="1">
      <protection hidden="1"/>
    </xf>
    <xf numFmtId="164" fontId="7" fillId="7" borderId="8" xfId="1" applyFont="1" applyFill="1" applyBorder="1" applyProtection="1">
      <protection hidden="1"/>
    </xf>
    <xf numFmtId="164" fontId="7" fillId="7" borderId="9" xfId="1" applyFont="1" applyFill="1" applyBorder="1" applyProtection="1">
      <protection hidden="1"/>
    </xf>
    <xf numFmtId="164" fontId="0" fillId="8" borderId="3" xfId="1" applyFont="1" applyFill="1" applyBorder="1" applyProtection="1">
      <protection hidden="1"/>
    </xf>
    <xf numFmtId="164" fontId="4" fillId="2" borderId="1" xfId="1" applyFont="1" applyFill="1" applyBorder="1" applyAlignment="1" applyProtection="1">
      <alignment vertical="center"/>
      <protection hidden="1"/>
    </xf>
    <xf numFmtId="164" fontId="4" fillId="2" borderId="2" xfId="1" applyFont="1" applyFill="1" applyBorder="1" applyAlignment="1" applyProtection="1">
      <alignment vertical="center"/>
      <protection hidden="1"/>
    </xf>
    <xf numFmtId="164" fontId="7" fillId="5" borderId="0" xfId="1" applyFont="1" applyFill="1" applyAlignment="1" applyProtection="1">
      <alignment horizontal="center"/>
      <protection hidden="1"/>
    </xf>
    <xf numFmtId="164" fontId="7" fillId="9" borderId="0" xfId="1" applyFont="1" applyFill="1" applyAlignment="1" applyProtection="1">
      <alignment horizontal="center"/>
      <protection locked="0"/>
    </xf>
    <xf numFmtId="167" fontId="7" fillId="9" borderId="0" xfId="0" applyNumberFormat="1" applyFont="1" applyFill="1" applyAlignment="1" applyProtection="1">
      <alignment horizontal="center"/>
      <protection locked="0"/>
    </xf>
    <xf numFmtId="164" fontId="7" fillId="6" borderId="0" xfId="1" applyFont="1" applyFill="1" applyAlignment="1" applyProtection="1">
      <alignment horizontal="center"/>
      <protection hidden="1"/>
    </xf>
    <xf numFmtId="164" fontId="7" fillId="6" borderId="0" xfId="1" applyFont="1" applyFill="1" applyAlignment="1" applyProtection="1">
      <alignment horizontal="center"/>
      <protection locked="0"/>
    </xf>
    <xf numFmtId="167" fontId="7" fillId="6" borderId="0" xfId="0" applyNumberFormat="1" applyFont="1" applyFill="1" applyAlignment="1" applyProtection="1">
      <alignment horizontal="center"/>
      <protection locked="0"/>
    </xf>
    <xf numFmtId="164" fontId="7" fillId="6" borderId="11" xfId="1" applyFont="1" applyFill="1" applyBorder="1" applyProtection="1">
      <protection hidden="1"/>
    </xf>
    <xf numFmtId="164" fontId="7" fillId="6" borderId="0" xfId="1" applyFont="1" applyFill="1" applyProtection="1">
      <protection hidden="1"/>
    </xf>
    <xf numFmtId="164" fontId="16" fillId="6" borderId="0" xfId="1" applyFont="1" applyFill="1" applyAlignment="1" applyProtection="1">
      <alignment horizontal="center"/>
      <protection locked="0"/>
    </xf>
    <xf numFmtId="164" fontId="7" fillId="6" borderId="8" xfId="1" applyFont="1" applyFill="1" applyBorder="1" applyAlignment="1" applyProtection="1">
      <alignment horizontal="center"/>
      <protection hidden="1"/>
    </xf>
    <xf numFmtId="164" fontId="7" fillId="6" borderId="8" xfId="1" applyFont="1" applyFill="1" applyBorder="1" applyAlignment="1" applyProtection="1">
      <alignment horizontal="center"/>
      <protection locked="0"/>
    </xf>
    <xf numFmtId="167" fontId="7" fillId="6" borderId="8" xfId="0" applyNumberFormat="1" applyFont="1" applyFill="1" applyBorder="1" applyAlignment="1" applyProtection="1">
      <alignment horizontal="center"/>
      <protection locked="0"/>
    </xf>
    <xf numFmtId="164" fontId="7" fillId="6" borderId="7" xfId="1" applyFont="1" applyFill="1" applyBorder="1" applyProtection="1">
      <protection hidden="1"/>
    </xf>
    <xf numFmtId="164" fontId="7" fillId="6" borderId="8" xfId="1" applyFont="1" applyFill="1" applyBorder="1" applyProtection="1">
      <protection hidden="1"/>
    </xf>
    <xf numFmtId="14" fontId="7" fillId="6" borderId="7" xfId="0" applyNumberFormat="1" applyFont="1" applyFill="1" applyBorder="1" applyAlignment="1" applyProtection="1">
      <alignment horizontal="center" vertical="center"/>
      <protection locked="0"/>
    </xf>
    <xf numFmtId="0" fontId="0" fillId="0" borderId="7" xfId="0" applyBorder="1" applyProtection="1">
      <protection locked="0"/>
    </xf>
    <xf numFmtId="168" fontId="6" fillId="6" borderId="8" xfId="0" applyNumberFormat="1" applyFont="1" applyFill="1" applyBorder="1" applyAlignment="1" applyProtection="1">
      <alignment horizontal="center" vertical="center"/>
      <protection locked="0"/>
    </xf>
    <xf numFmtId="0" fontId="0" fillId="0" borderId="8" xfId="0" applyBorder="1" applyProtection="1">
      <protection locked="0"/>
    </xf>
    <xf numFmtId="20" fontId="6" fillId="6" borderId="8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Protection="1">
      <protection locked="0"/>
    </xf>
    <xf numFmtId="164" fontId="6" fillId="6" borderId="8" xfId="1" applyFont="1" applyFill="1" applyBorder="1" applyAlignment="1" applyProtection="1">
      <alignment horizontal="center" vertical="center"/>
      <protection hidden="1"/>
    </xf>
    <xf numFmtId="0" fontId="0" fillId="0" borderId="8" xfId="0" applyBorder="1" applyProtection="1">
      <protection hidden="1"/>
    </xf>
    <xf numFmtId="10" fontId="6" fillId="6" borderId="8" xfId="2" applyNumberFormat="1" applyFont="1" applyFill="1" applyBorder="1" applyAlignment="1" applyProtection="1">
      <alignment horizontal="center" vertical="center"/>
      <protection hidden="1"/>
    </xf>
    <xf numFmtId="10" fontId="6" fillId="6" borderId="9" xfId="2" applyNumberFormat="1" applyFont="1" applyFill="1" applyBorder="1" applyAlignment="1" applyProtection="1">
      <alignment horizontal="center" vertical="center"/>
      <protection hidden="1"/>
    </xf>
    <xf numFmtId="0" fontId="0" fillId="0" borderId="9" xfId="0" applyBorder="1" applyProtection="1">
      <protection hidden="1"/>
    </xf>
    <xf numFmtId="14" fontId="7" fillId="9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1" xfId="0" applyBorder="1" applyProtection="1">
      <protection locked="0"/>
    </xf>
    <xf numFmtId="168" fontId="6" fillId="9" borderId="0" xfId="0" applyNumberFormat="1" applyFont="1" applyFill="1" applyAlignment="1" applyProtection="1">
      <alignment horizontal="center" vertical="center"/>
      <protection locked="0"/>
    </xf>
    <xf numFmtId="20" fontId="6" fillId="9" borderId="0" xfId="0" applyNumberFormat="1" applyFont="1" applyFill="1" applyAlignment="1" applyProtection="1">
      <alignment horizontal="center" vertical="center" wrapText="1"/>
      <protection locked="0"/>
    </xf>
    <xf numFmtId="164" fontId="6" fillId="5" borderId="0" xfId="1" applyFont="1" applyFill="1" applyAlignment="1" applyProtection="1">
      <alignment horizontal="center" vertical="center"/>
      <protection hidden="1"/>
    </xf>
    <xf numFmtId="0" fontId="0" fillId="0" borderId="0" xfId="0" applyProtection="1">
      <protection hidden="1"/>
    </xf>
    <xf numFmtId="10" fontId="6" fillId="5" borderId="0" xfId="2" applyNumberFormat="1" applyFont="1" applyFill="1" applyAlignment="1" applyProtection="1">
      <alignment horizontal="center" vertical="center"/>
      <protection hidden="1"/>
    </xf>
    <xf numFmtId="10" fontId="6" fillId="5" borderId="12" xfId="2" applyNumberFormat="1" applyFont="1" applyFill="1" applyBorder="1" applyAlignment="1" applyProtection="1">
      <alignment horizontal="center" vertical="center"/>
      <protection hidden="1"/>
    </xf>
    <xf numFmtId="0" fontId="0" fillId="0" borderId="12" xfId="0" applyBorder="1" applyProtection="1">
      <protection hidden="1"/>
    </xf>
    <xf numFmtId="14" fontId="7" fillId="6" borderId="11" xfId="0" applyNumberFormat="1" applyFont="1" applyFill="1" applyBorder="1" applyAlignment="1" applyProtection="1">
      <alignment horizontal="center" vertical="center"/>
      <protection locked="0"/>
    </xf>
    <xf numFmtId="168" fontId="6" fillId="6" borderId="0" xfId="0" applyNumberFormat="1" applyFont="1" applyFill="1" applyAlignment="1" applyProtection="1">
      <alignment horizontal="center" vertical="center"/>
      <protection locked="0"/>
    </xf>
    <xf numFmtId="20" fontId="6" fillId="6" borderId="0" xfId="0" applyNumberFormat="1" applyFont="1" applyFill="1" applyAlignment="1" applyProtection="1">
      <alignment horizontal="center" vertical="center" wrapText="1"/>
      <protection locked="0"/>
    </xf>
    <xf numFmtId="164" fontId="6" fillId="6" borderId="0" xfId="1" applyFont="1" applyFill="1" applyAlignment="1" applyProtection="1">
      <alignment horizontal="center" vertical="center"/>
      <protection hidden="1"/>
    </xf>
    <xf numFmtId="10" fontId="6" fillId="6" borderId="0" xfId="2" applyNumberFormat="1" applyFont="1" applyFill="1" applyAlignment="1" applyProtection="1">
      <alignment horizontal="center" vertical="center"/>
      <protection hidden="1"/>
    </xf>
    <xf numFmtId="10" fontId="6" fillId="6" borderId="12" xfId="2" applyNumberFormat="1" applyFont="1" applyFill="1" applyBorder="1" applyAlignment="1" applyProtection="1">
      <alignment horizontal="center" vertical="center"/>
      <protection hidden="1"/>
    </xf>
    <xf numFmtId="14" fontId="15" fillId="9" borderId="11" xfId="0" applyNumberFormat="1" applyFont="1" applyFill="1" applyBorder="1" applyAlignment="1" applyProtection="1">
      <alignment horizontal="center" vertical="center"/>
      <protection locked="0"/>
    </xf>
    <xf numFmtId="20" fontId="17" fillId="9" borderId="0" xfId="0" applyNumberFormat="1" applyFont="1" applyFill="1" applyAlignment="1" applyProtection="1">
      <alignment horizontal="center" vertical="center" wrapText="1"/>
      <protection locked="0"/>
    </xf>
    <xf numFmtId="0" fontId="10" fillId="3" borderId="2" xfId="0" applyFont="1" applyFill="1" applyBorder="1" applyAlignment="1" applyProtection="1">
      <alignment horizontal="center"/>
      <protection hidden="1"/>
    </xf>
    <xf numFmtId="0" fontId="0" fillId="0" borderId="2" xfId="0" applyBorder="1" applyProtection="1">
      <protection hidden="1"/>
    </xf>
    <xf numFmtId="0" fontId="6" fillId="4" borderId="11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hidden="1"/>
    </xf>
    <xf numFmtId="0" fontId="6" fillId="6" borderId="11" xfId="0" applyFont="1" applyFill="1" applyBorder="1" applyAlignment="1" applyProtection="1">
      <alignment horizontal="center" vertical="center"/>
      <protection locked="0"/>
    </xf>
    <xf numFmtId="0" fontId="10" fillId="3" borderId="1" xfId="0" applyFont="1" applyFill="1" applyBorder="1" applyAlignment="1" applyProtection="1">
      <alignment horizontal="center"/>
      <protection hidden="1"/>
    </xf>
    <xf numFmtId="0" fontId="2" fillId="2" borderId="10" xfId="0" applyFont="1" applyFill="1" applyBorder="1" applyAlignment="1" applyProtection="1">
      <alignment horizontal="center" vertical="center"/>
      <protection hidden="1"/>
    </xf>
    <xf numFmtId="0" fontId="0" fillId="0" borderId="3" xfId="0" applyBorder="1" applyProtection="1">
      <protection hidden="1"/>
    </xf>
    <xf numFmtId="0" fontId="3" fillId="3" borderId="14" xfId="0" applyFont="1" applyFill="1" applyBorder="1" applyAlignment="1" applyProtection="1">
      <alignment horizontal="center"/>
      <protection hidden="1"/>
    </xf>
    <xf numFmtId="0" fontId="0" fillId="0" borderId="6" xfId="0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0" fontId="6" fillId="4" borderId="4" xfId="0" applyFont="1" applyFill="1" applyBorder="1" applyAlignment="1" applyProtection="1">
      <alignment horizontal="center" vertical="center"/>
      <protection locked="0"/>
    </xf>
    <xf numFmtId="0" fontId="0" fillId="0" borderId="5" xfId="0" applyBorder="1" applyProtection="1">
      <protection locked="0"/>
    </xf>
    <xf numFmtId="0" fontId="6" fillId="6" borderId="7" xfId="0" applyFont="1" applyFill="1" applyBorder="1" applyAlignment="1" applyProtection="1">
      <alignment horizontal="center" vertical="center"/>
      <protection locked="0"/>
    </xf>
    <xf numFmtId="10" fontId="6" fillId="6" borderId="7" xfId="2" applyNumberFormat="1" applyFont="1" applyFill="1" applyBorder="1" applyAlignment="1" applyProtection="1">
      <alignment horizontal="center" vertical="center"/>
      <protection locked="0"/>
    </xf>
    <xf numFmtId="0" fontId="6" fillId="8" borderId="1" xfId="0" applyFont="1" applyFill="1" applyBorder="1" applyAlignment="1" applyProtection="1">
      <alignment horizontal="center"/>
      <protection hidden="1"/>
    </xf>
    <xf numFmtId="0" fontId="10" fillId="3" borderId="3" xfId="0" applyFont="1" applyFill="1" applyBorder="1" applyAlignment="1" applyProtection="1">
      <alignment horizontal="center"/>
      <protection hidden="1"/>
    </xf>
    <xf numFmtId="10" fontId="6" fillId="7" borderId="14" xfId="0" applyNumberFormat="1" applyFont="1" applyFill="1" applyBorder="1" applyAlignment="1" applyProtection="1">
      <alignment horizontal="center" vertical="center"/>
      <protection hidden="1"/>
    </xf>
    <xf numFmtId="10" fontId="6" fillId="7" borderId="15" xfId="0" applyNumberFormat="1" applyFont="1" applyFill="1" applyBorder="1" applyAlignment="1" applyProtection="1">
      <alignment horizontal="center" vertical="center"/>
      <protection hidden="1"/>
    </xf>
    <xf numFmtId="164" fontId="6" fillId="5" borderId="4" xfId="1" applyFont="1" applyFill="1" applyBorder="1" applyAlignment="1" applyProtection="1">
      <alignment horizontal="center" vertical="center"/>
      <protection hidden="1"/>
    </xf>
    <xf numFmtId="164" fontId="6" fillId="5" borderId="6" xfId="1" applyFont="1" applyFill="1" applyBorder="1" applyAlignment="1" applyProtection="1">
      <alignment horizontal="center" vertical="center"/>
      <protection hidden="1"/>
    </xf>
    <xf numFmtId="164" fontId="6" fillId="5" borderId="7" xfId="1" applyFont="1" applyFill="1" applyBorder="1" applyAlignment="1" applyProtection="1">
      <alignment horizontal="center" vertical="center"/>
      <protection hidden="1"/>
    </xf>
    <xf numFmtId="164" fontId="6" fillId="5" borderId="9" xfId="1" applyFont="1" applyFill="1" applyBorder="1" applyAlignment="1" applyProtection="1">
      <alignment horizontal="center" vertical="center"/>
      <protection hidden="1"/>
    </xf>
    <xf numFmtId="164" fontId="6" fillId="5" borderId="14" xfId="1" applyFont="1" applyFill="1" applyBorder="1" applyAlignment="1" applyProtection="1">
      <alignment horizontal="center" vertical="center"/>
      <protection hidden="1"/>
    </xf>
    <xf numFmtId="164" fontId="6" fillId="5" borderId="15" xfId="1" applyFont="1" applyFill="1" applyBorder="1" applyAlignment="1" applyProtection="1">
      <alignment horizontal="center" vertical="center"/>
      <protection hidden="1"/>
    </xf>
    <xf numFmtId="164" fontId="6" fillId="7" borderId="6" xfId="1" applyFont="1" applyFill="1" applyBorder="1" applyAlignment="1" applyProtection="1">
      <alignment horizontal="center" vertical="center"/>
      <protection hidden="1"/>
    </xf>
    <xf numFmtId="164" fontId="6" fillId="7" borderId="9" xfId="1" applyFont="1" applyFill="1" applyBorder="1" applyAlignment="1" applyProtection="1">
      <alignment horizontal="center" vertical="center"/>
      <protection hidden="1"/>
    </xf>
    <xf numFmtId="10" fontId="6" fillId="6" borderId="4" xfId="2" applyNumberFormat="1" applyFont="1" applyFill="1" applyBorder="1" applyAlignment="1" applyProtection="1">
      <alignment horizontal="center" vertical="center"/>
      <protection locked="0"/>
    </xf>
    <xf numFmtId="164" fontId="2" fillId="5" borderId="4" xfId="1" applyFont="1" applyFill="1" applyBorder="1" applyAlignment="1" applyProtection="1">
      <alignment horizontal="center" vertical="center"/>
      <protection hidden="1"/>
    </xf>
    <xf numFmtId="164" fontId="2" fillId="5" borderId="6" xfId="1" applyFont="1" applyFill="1" applyBorder="1" applyAlignment="1" applyProtection="1">
      <alignment horizontal="center" vertical="center"/>
      <protection hidden="1"/>
    </xf>
    <xf numFmtId="164" fontId="2" fillId="5" borderId="7" xfId="1" applyFont="1" applyFill="1" applyBorder="1" applyAlignment="1" applyProtection="1">
      <alignment horizontal="center" vertical="center"/>
      <protection hidden="1"/>
    </xf>
    <xf numFmtId="164" fontId="2" fillId="5" borderId="9" xfId="1" applyFont="1" applyFill="1" applyBorder="1" applyAlignment="1" applyProtection="1">
      <alignment horizontal="center" vertical="center"/>
      <protection hidden="1"/>
    </xf>
    <xf numFmtId="0" fontId="4" fillId="2" borderId="1" xfId="0" applyFont="1" applyFill="1" applyBorder="1" applyAlignment="1" applyProtection="1">
      <alignment horizontal="center"/>
      <protection hidden="1"/>
    </xf>
    <xf numFmtId="0" fontId="4" fillId="2" borderId="3" xfId="0" applyFont="1" applyFill="1" applyBorder="1" applyAlignment="1" applyProtection="1">
      <alignment horizontal="center"/>
      <protection hidden="1"/>
    </xf>
    <xf numFmtId="0" fontId="0" fillId="0" borderId="4" xfId="0" applyBorder="1" applyAlignment="1" applyProtection="1">
      <alignment horizontal="center"/>
      <protection hidden="1"/>
    </xf>
    <xf numFmtId="0" fontId="0" fillId="0" borderId="6" xfId="0" applyBorder="1" applyAlignment="1" applyProtection="1">
      <alignment horizontal="center"/>
      <protection hidden="1"/>
    </xf>
    <xf numFmtId="0" fontId="0" fillId="0" borderId="11" xfId="0" applyBorder="1" applyAlignment="1" applyProtection="1">
      <alignment horizontal="center"/>
      <protection hidden="1"/>
    </xf>
    <xf numFmtId="0" fontId="0" fillId="0" borderId="12" xfId="0" applyBorder="1" applyAlignment="1" applyProtection="1">
      <alignment horizontal="center"/>
      <protection hidden="1"/>
    </xf>
    <xf numFmtId="0" fontId="0" fillId="0" borderId="7" xfId="0" applyBorder="1" applyAlignment="1" applyProtection="1">
      <alignment horizontal="center"/>
      <protection hidden="1"/>
    </xf>
    <xf numFmtId="0" fontId="0" fillId="0" borderId="9" xfId="0" applyBorder="1" applyAlignment="1" applyProtection="1">
      <alignment horizontal="center"/>
      <protection hidden="1"/>
    </xf>
    <xf numFmtId="0" fontId="3" fillId="3" borderId="1" xfId="0" applyFont="1" applyFill="1" applyBorder="1" applyAlignment="1" applyProtection="1">
      <alignment horizontal="center"/>
      <protection hidden="1"/>
    </xf>
    <xf numFmtId="0" fontId="3" fillId="3" borderId="2" xfId="0" applyFont="1" applyFill="1" applyBorder="1" applyAlignment="1" applyProtection="1">
      <alignment horizontal="center"/>
      <protection hidden="1"/>
    </xf>
    <xf numFmtId="0" fontId="3" fillId="3" borderId="3" xfId="0" applyFont="1" applyFill="1" applyBorder="1" applyAlignment="1" applyProtection="1">
      <alignment horizontal="center"/>
      <protection hidden="1"/>
    </xf>
    <xf numFmtId="165" fontId="6" fillId="7" borderId="6" xfId="0" applyNumberFormat="1" applyFont="1" applyFill="1" applyBorder="1" applyAlignment="1" applyProtection="1">
      <alignment horizontal="center" vertical="center"/>
      <protection hidden="1"/>
    </xf>
    <xf numFmtId="165" fontId="6" fillId="7" borderId="9" xfId="0" applyNumberFormat="1" applyFont="1" applyFill="1" applyBorder="1" applyAlignment="1" applyProtection="1">
      <alignment horizontal="center" vertical="center"/>
      <protection hidden="1"/>
    </xf>
    <xf numFmtId="10" fontId="6" fillId="7" borderId="4" xfId="2" applyNumberFormat="1" applyFont="1" applyFill="1" applyBorder="1" applyAlignment="1" applyProtection="1">
      <alignment horizontal="center" vertical="center"/>
      <protection hidden="1"/>
    </xf>
    <xf numFmtId="10" fontId="6" fillId="7" borderId="7" xfId="2" applyNumberFormat="1" applyFont="1" applyFill="1" applyBorder="1" applyAlignment="1" applyProtection="1">
      <alignment horizontal="center" vertical="center"/>
      <protection hidden="1"/>
    </xf>
    <xf numFmtId="164" fontId="16" fillId="5" borderId="0" xfId="1" applyFont="1" applyFill="1" applyProtection="1">
      <protection hidden="1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FF0000"/>
      </font>
    </dxf>
    <dxf>
      <font>
        <color rgb="FF00206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0"/>
  <dimension ref="A1:Q317"/>
  <sheetViews>
    <sheetView tabSelected="1" zoomScaleNormal="100" workbookViewId="0">
      <pane xSplit="1" ySplit="16" topLeftCell="B59" activePane="bottomRight" state="frozen"/>
      <selection pane="topRight" activeCell="B1" sqref="B1"/>
      <selection pane="bottomLeft" activeCell="A17" sqref="A17"/>
      <selection pane="bottomRight" activeCell="H7" sqref="H7"/>
    </sheetView>
  </sheetViews>
  <sheetFormatPr defaultColWidth="0" defaultRowHeight="0" customHeight="1" zeroHeight="1" x14ac:dyDescent="0.25"/>
  <cols>
    <col min="1" max="1" width="3.7109375" style="1" customWidth="1"/>
    <col min="2" max="2" width="5.7109375" style="1" customWidth="1"/>
    <col min="3" max="14" width="12.7109375" style="1" customWidth="1"/>
    <col min="15" max="16" width="10.7109375" style="1" customWidth="1"/>
    <col min="17" max="17" width="3.7109375" style="1" customWidth="1"/>
    <col min="18" max="18" width="9.140625" style="1" hidden="1" customWidth="1"/>
    <col min="19" max="16384" width="9.140625" style="1" hidden="1"/>
  </cols>
  <sheetData>
    <row r="1" spans="2:17" ht="15" customHeight="1" x14ac:dyDescent="0.25"/>
    <row r="2" spans="2:17" ht="30" customHeight="1" x14ac:dyDescent="0.25">
      <c r="B2" s="93" t="s">
        <v>0</v>
      </c>
      <c r="C2" s="88"/>
      <c r="D2" s="88"/>
      <c r="E2" s="88"/>
      <c r="F2" s="88"/>
      <c r="G2" s="88"/>
      <c r="H2" s="88"/>
      <c r="I2" s="88"/>
      <c r="J2" s="88"/>
      <c r="K2" s="88"/>
      <c r="L2" s="88"/>
      <c r="M2" s="88"/>
      <c r="N2" s="88"/>
      <c r="O2" s="88"/>
      <c r="P2" s="94"/>
    </row>
    <row r="3" spans="2:17" ht="15" customHeight="1" x14ac:dyDescent="0.25">
      <c r="B3" s="95" t="s">
        <v>1</v>
      </c>
      <c r="C3" s="90"/>
      <c r="D3" s="90"/>
      <c r="E3" s="90"/>
      <c r="F3" s="90"/>
      <c r="G3" s="90"/>
      <c r="H3" s="90"/>
      <c r="I3" s="90"/>
      <c r="J3" s="90"/>
      <c r="K3" s="96"/>
      <c r="L3" s="127" t="s">
        <v>2</v>
      </c>
      <c r="M3" s="128"/>
      <c r="N3" s="129"/>
      <c r="O3" s="121"/>
      <c r="P3" s="122"/>
    </row>
    <row r="4" spans="2:17" ht="15" customHeight="1" x14ac:dyDescent="0.25">
      <c r="B4" s="97" t="s">
        <v>3</v>
      </c>
      <c r="C4" s="66"/>
      <c r="D4" s="23" t="s">
        <v>4</v>
      </c>
      <c r="E4" s="22" t="s">
        <v>5</v>
      </c>
      <c r="F4" s="23" t="s">
        <v>6</v>
      </c>
      <c r="G4" s="23" t="s">
        <v>7</v>
      </c>
      <c r="H4" s="23" t="s">
        <v>8</v>
      </c>
      <c r="I4" s="23" t="s">
        <v>9</v>
      </c>
      <c r="J4" s="23" t="s">
        <v>10</v>
      </c>
      <c r="K4" s="2" t="s">
        <v>11</v>
      </c>
      <c r="L4" s="119" t="s">
        <v>12</v>
      </c>
      <c r="M4" s="120"/>
      <c r="N4" s="3" t="s">
        <v>13</v>
      </c>
      <c r="O4" s="123"/>
      <c r="P4" s="124"/>
      <c r="Q4" s="24"/>
    </row>
    <row r="5" spans="2:17" ht="15" customHeight="1" x14ac:dyDescent="0.25">
      <c r="B5" s="98"/>
      <c r="C5" s="99"/>
      <c r="D5" s="25"/>
      <c r="E5" s="26" t="str">
        <f t="shared" ref="E5:E14" si="0">IF(B5&lt;&gt;"",SUMIF($E$17:$E$316,B5,$I$17:$I$316),"")</f>
        <v/>
      </c>
      <c r="F5" s="27" t="str">
        <f t="shared" ref="F5:F14" si="1">IF(B5&lt;&gt;"",SUMIFS($I$17:$I$316,$E$17:$E$316,B5,$K$17:$K$316,$N$8),"")</f>
        <v/>
      </c>
      <c r="G5" s="27" t="str">
        <f t="shared" ref="G5:G14" si="2">IF(B5&lt;&gt;"",SUMIFS($I$17:$I$316,$E$17:$E$316,B5,$K$17:$K$316,$N$9),"")</f>
        <v/>
      </c>
      <c r="H5" s="27" t="str">
        <f t="shared" ref="H5:H14" si="3">IF(B5&lt;&gt;"",E5-F5,"")</f>
        <v/>
      </c>
      <c r="I5" s="28" t="str">
        <f t="shared" ref="I5:I14" si="4">IF(B5&lt;&gt;"",SUMIF($E$17:$E$316,B5,$L$17:$L$316),"")</f>
        <v/>
      </c>
      <c r="J5" s="27" t="str">
        <f t="shared" ref="J5:J14" si="5">IF(B5&lt;&gt;"",SUMIF($E$17:$E$316,B5,$M$17:$M$316)+F5,"")</f>
        <v/>
      </c>
      <c r="K5" s="29" t="str">
        <f t="shared" ref="K5:K14" si="6">IF(B5&lt;&gt;"",(D5-H5)+I5+(G5-F5),"")</f>
        <v/>
      </c>
      <c r="L5" s="115">
        <f>IF(D5&lt;&gt;"",SUM(D5:D14),0)</f>
        <v>0</v>
      </c>
      <c r="M5" s="116"/>
      <c r="N5" s="4" t="s">
        <v>14</v>
      </c>
      <c r="O5" s="123"/>
      <c r="P5" s="124"/>
      <c r="Q5" s="24"/>
    </row>
    <row r="6" spans="2:17" ht="15" customHeight="1" x14ac:dyDescent="0.25">
      <c r="B6" s="91"/>
      <c r="C6" s="64"/>
      <c r="D6" s="30"/>
      <c r="E6" s="31" t="str">
        <f t="shared" si="0"/>
        <v/>
      </c>
      <c r="F6" s="32" t="str">
        <f t="shared" si="1"/>
        <v/>
      </c>
      <c r="G6" s="32" t="str">
        <f t="shared" si="2"/>
        <v/>
      </c>
      <c r="H6" s="32" t="str">
        <f t="shared" si="3"/>
        <v/>
      </c>
      <c r="I6" s="32" t="str">
        <f t="shared" si="4"/>
        <v/>
      </c>
      <c r="J6" s="32" t="str">
        <f t="shared" si="5"/>
        <v/>
      </c>
      <c r="K6" s="33" t="str">
        <f t="shared" si="6"/>
        <v/>
      </c>
      <c r="L6" s="117"/>
      <c r="M6" s="118"/>
      <c r="N6" s="5" t="s">
        <v>15</v>
      </c>
      <c r="O6" s="123"/>
      <c r="P6" s="124"/>
      <c r="Q6" s="24"/>
    </row>
    <row r="7" spans="2:17" ht="15" customHeight="1" x14ac:dyDescent="0.35">
      <c r="B7" s="89"/>
      <c r="C7" s="64"/>
      <c r="D7" s="34"/>
      <c r="E7" s="35" t="str">
        <f t="shared" si="0"/>
        <v/>
      </c>
      <c r="F7" s="36" t="str">
        <f t="shared" si="1"/>
        <v/>
      </c>
      <c r="G7" s="36" t="str">
        <f t="shared" si="2"/>
        <v/>
      </c>
      <c r="H7" s="134" t="str">
        <f t="shared" si="3"/>
        <v/>
      </c>
      <c r="I7" s="36" t="str">
        <f t="shared" si="4"/>
        <v/>
      </c>
      <c r="J7" s="36" t="str">
        <f t="shared" si="5"/>
        <v/>
      </c>
      <c r="K7" s="37" t="str">
        <f t="shared" si="6"/>
        <v/>
      </c>
      <c r="L7" s="92" t="s">
        <v>16</v>
      </c>
      <c r="M7" s="103"/>
      <c r="N7" s="6" t="s">
        <v>17</v>
      </c>
      <c r="O7" s="123"/>
      <c r="P7" s="124"/>
      <c r="Q7" s="24"/>
    </row>
    <row r="8" spans="2:17" ht="15" customHeight="1" x14ac:dyDescent="0.25">
      <c r="B8" s="91"/>
      <c r="C8" s="64"/>
      <c r="D8" s="30"/>
      <c r="E8" s="31" t="str">
        <f t="shared" si="0"/>
        <v/>
      </c>
      <c r="F8" s="32" t="str">
        <f t="shared" si="1"/>
        <v/>
      </c>
      <c r="G8" s="32" t="str">
        <f t="shared" si="2"/>
        <v/>
      </c>
      <c r="H8" s="32" t="str">
        <f t="shared" si="3"/>
        <v/>
      </c>
      <c r="I8" s="32" t="str">
        <f t="shared" si="4"/>
        <v/>
      </c>
      <c r="J8" s="32" t="str">
        <f t="shared" si="5"/>
        <v/>
      </c>
      <c r="K8" s="32" t="str">
        <f t="shared" si="6"/>
        <v/>
      </c>
      <c r="L8" s="132" t="str">
        <f>IF(K17&lt;&gt;"",M8/L5,"")</f>
        <v/>
      </c>
      <c r="M8" s="130">
        <f>J15</f>
        <v>0</v>
      </c>
      <c r="N8" s="7" t="s">
        <v>18</v>
      </c>
      <c r="O8" s="123"/>
      <c r="P8" s="124"/>
      <c r="Q8" s="24"/>
    </row>
    <row r="9" spans="2:17" ht="15" customHeight="1" x14ac:dyDescent="0.25">
      <c r="B9" s="89"/>
      <c r="C9" s="64"/>
      <c r="D9" s="34"/>
      <c r="E9" s="35" t="str">
        <f t="shared" si="0"/>
        <v/>
      </c>
      <c r="F9" s="36" t="str">
        <f t="shared" si="1"/>
        <v/>
      </c>
      <c r="G9" s="36" t="str">
        <f t="shared" si="2"/>
        <v/>
      </c>
      <c r="H9" s="36" t="str">
        <f t="shared" si="3"/>
        <v/>
      </c>
      <c r="I9" s="36" t="str">
        <f t="shared" si="4"/>
        <v/>
      </c>
      <c r="J9" s="36" t="str">
        <f t="shared" si="5"/>
        <v/>
      </c>
      <c r="K9" s="36" t="str">
        <f t="shared" si="6"/>
        <v/>
      </c>
      <c r="L9" s="133"/>
      <c r="M9" s="131"/>
      <c r="N9" s="8" t="s">
        <v>19</v>
      </c>
      <c r="O9" s="123"/>
      <c r="P9" s="124"/>
      <c r="Q9" s="24"/>
    </row>
    <row r="10" spans="2:17" ht="15" customHeight="1" x14ac:dyDescent="0.25">
      <c r="B10" s="91"/>
      <c r="C10" s="64"/>
      <c r="D10" s="30"/>
      <c r="E10" s="31" t="str">
        <f t="shared" si="0"/>
        <v/>
      </c>
      <c r="F10" s="32" t="str">
        <f t="shared" si="1"/>
        <v/>
      </c>
      <c r="G10" s="32" t="str">
        <f t="shared" si="2"/>
        <v/>
      </c>
      <c r="H10" s="32" t="str">
        <f t="shared" si="3"/>
        <v/>
      </c>
      <c r="I10" s="32" t="str">
        <f t="shared" si="4"/>
        <v/>
      </c>
      <c r="J10" s="32" t="str">
        <f t="shared" si="5"/>
        <v/>
      </c>
      <c r="K10" s="33" t="str">
        <f t="shared" si="6"/>
        <v/>
      </c>
      <c r="L10" s="92" t="s">
        <v>11</v>
      </c>
      <c r="M10" s="103"/>
      <c r="N10" s="9" t="s">
        <v>20</v>
      </c>
      <c r="O10" s="123"/>
      <c r="P10" s="124"/>
      <c r="Q10" s="24"/>
    </row>
    <row r="11" spans="2:17" ht="15" customHeight="1" x14ac:dyDescent="0.25">
      <c r="B11" s="89"/>
      <c r="C11" s="64"/>
      <c r="D11" s="34"/>
      <c r="E11" s="35" t="str">
        <f t="shared" si="0"/>
        <v/>
      </c>
      <c r="F11" s="36" t="str">
        <f t="shared" si="1"/>
        <v/>
      </c>
      <c r="G11" s="36" t="str">
        <f t="shared" si="2"/>
        <v/>
      </c>
      <c r="H11" s="36" t="str">
        <f t="shared" si="3"/>
        <v/>
      </c>
      <c r="I11" s="36" t="str">
        <f t="shared" si="4"/>
        <v/>
      </c>
      <c r="J11" s="36" t="str">
        <f t="shared" si="5"/>
        <v/>
      </c>
      <c r="K11" s="37" t="str">
        <f t="shared" si="6"/>
        <v/>
      </c>
      <c r="L11" s="106">
        <f>IF(L5&lt;&gt;"",L5+M8,0)</f>
        <v>0</v>
      </c>
      <c r="M11" s="107"/>
      <c r="N11" s="104" t="str">
        <f>IF(L14&lt;&gt;"",L14-L8,"")</f>
        <v/>
      </c>
      <c r="O11" s="123"/>
      <c r="P11" s="124"/>
      <c r="Q11" s="24"/>
    </row>
    <row r="12" spans="2:17" ht="15" customHeight="1" x14ac:dyDescent="0.25">
      <c r="B12" s="91"/>
      <c r="C12" s="64"/>
      <c r="D12" s="30"/>
      <c r="E12" s="31" t="str">
        <f t="shared" si="0"/>
        <v/>
      </c>
      <c r="F12" s="32" t="str">
        <f t="shared" si="1"/>
        <v/>
      </c>
      <c r="G12" s="32" t="str">
        <f t="shared" si="2"/>
        <v/>
      </c>
      <c r="H12" s="32" t="str">
        <f t="shared" si="3"/>
        <v/>
      </c>
      <c r="I12" s="32" t="str">
        <f t="shared" si="4"/>
        <v/>
      </c>
      <c r="J12" s="32" t="str">
        <f t="shared" si="5"/>
        <v/>
      </c>
      <c r="K12" s="33" t="str">
        <f t="shared" si="6"/>
        <v/>
      </c>
      <c r="L12" s="108"/>
      <c r="M12" s="109"/>
      <c r="N12" s="105"/>
      <c r="O12" s="123"/>
      <c r="P12" s="124"/>
    </row>
    <row r="13" spans="2:17" ht="15" customHeight="1" x14ac:dyDescent="0.25">
      <c r="B13" s="89"/>
      <c r="C13" s="64"/>
      <c r="D13" s="34"/>
      <c r="E13" s="35" t="str">
        <f t="shared" si="0"/>
        <v/>
      </c>
      <c r="F13" s="36" t="str">
        <f t="shared" si="1"/>
        <v/>
      </c>
      <c r="G13" s="36" t="str">
        <f t="shared" si="2"/>
        <v/>
      </c>
      <c r="H13" s="36" t="str">
        <f t="shared" si="3"/>
        <v/>
      </c>
      <c r="I13" s="36" t="str">
        <f t="shared" si="4"/>
        <v/>
      </c>
      <c r="J13" s="36" t="str">
        <f t="shared" si="5"/>
        <v/>
      </c>
      <c r="K13" s="37" t="str">
        <f t="shared" si="6"/>
        <v/>
      </c>
      <c r="L13" s="92" t="s">
        <v>21</v>
      </c>
      <c r="M13" s="103"/>
      <c r="N13" s="9" t="s">
        <v>22</v>
      </c>
      <c r="O13" s="123"/>
      <c r="P13" s="124"/>
    </row>
    <row r="14" spans="2:17" ht="15" customHeight="1" x14ac:dyDescent="0.25">
      <c r="B14" s="100"/>
      <c r="C14" s="62"/>
      <c r="D14" s="38"/>
      <c r="E14" s="39" t="str">
        <f t="shared" si="0"/>
        <v/>
      </c>
      <c r="F14" s="40" t="str">
        <f t="shared" si="1"/>
        <v/>
      </c>
      <c r="G14" s="40" t="str">
        <f t="shared" si="2"/>
        <v/>
      </c>
      <c r="H14" s="40" t="str">
        <f t="shared" si="3"/>
        <v/>
      </c>
      <c r="I14" s="40" t="str">
        <f t="shared" si="4"/>
        <v/>
      </c>
      <c r="J14" s="40" t="str">
        <f t="shared" si="5"/>
        <v/>
      </c>
      <c r="K14" s="41" t="str">
        <f t="shared" si="6"/>
        <v/>
      </c>
      <c r="L14" s="114"/>
      <c r="M14" s="112">
        <f>IF(L14&lt;&gt;"",L5*L14,0)</f>
        <v>0</v>
      </c>
      <c r="N14" s="110" t="str">
        <f>IF(L14&lt;&gt;"",L5*N11,"")</f>
        <v/>
      </c>
      <c r="O14" s="123"/>
      <c r="P14" s="124"/>
    </row>
    <row r="15" spans="2:17" ht="15" customHeight="1" x14ac:dyDescent="0.25">
      <c r="B15" s="102" t="s">
        <v>23</v>
      </c>
      <c r="C15" s="88"/>
      <c r="D15" s="42">
        <f>SUMIF($E$17:$E$316,B15,$M$17:$M$316)+SUMIF($E$17:$E$316,B15,$L$17:$L$316)</f>
        <v>0</v>
      </c>
      <c r="E15" s="43">
        <f t="shared" ref="E15:K15" si="7">SUM(E5:E14)</f>
        <v>0</v>
      </c>
      <c r="F15" s="44">
        <f t="shared" si="7"/>
        <v>0</v>
      </c>
      <c r="G15" s="44">
        <f t="shared" si="7"/>
        <v>0</v>
      </c>
      <c r="H15" s="44">
        <f t="shared" si="7"/>
        <v>0</v>
      </c>
      <c r="I15" s="44">
        <f t="shared" si="7"/>
        <v>0</v>
      </c>
      <c r="J15" s="44">
        <f t="shared" si="7"/>
        <v>0</v>
      </c>
      <c r="K15" s="44">
        <f t="shared" si="7"/>
        <v>0</v>
      </c>
      <c r="L15" s="101"/>
      <c r="M15" s="113"/>
      <c r="N15" s="111"/>
      <c r="O15" s="125"/>
      <c r="P15" s="126"/>
    </row>
    <row r="16" spans="2:17" ht="15" customHeight="1" x14ac:dyDescent="0.25">
      <c r="B16" s="20" t="s">
        <v>24</v>
      </c>
      <c r="C16" s="21" t="s">
        <v>25</v>
      </c>
      <c r="D16" s="21" t="s">
        <v>26</v>
      </c>
      <c r="E16" s="21" t="s">
        <v>27</v>
      </c>
      <c r="F16" s="21" t="s">
        <v>28</v>
      </c>
      <c r="G16" s="87" t="s">
        <v>29</v>
      </c>
      <c r="H16" s="88"/>
      <c r="I16" s="21" t="s">
        <v>30</v>
      </c>
      <c r="J16" s="21" t="s">
        <v>31</v>
      </c>
      <c r="K16" s="21" t="s">
        <v>32</v>
      </c>
      <c r="L16" s="21" t="s">
        <v>33</v>
      </c>
      <c r="M16" s="21" t="s">
        <v>10</v>
      </c>
      <c r="N16" s="21" t="s">
        <v>34</v>
      </c>
      <c r="O16" s="21" t="s">
        <v>35</v>
      </c>
      <c r="P16" s="10" t="s">
        <v>36</v>
      </c>
    </row>
    <row r="17" spans="2:16" ht="15" customHeight="1" x14ac:dyDescent="0.25">
      <c r="B17" s="11">
        <v>1</v>
      </c>
      <c r="C17" s="45">
        <f>L5</f>
        <v>0</v>
      </c>
      <c r="D17" s="85"/>
      <c r="E17" s="12"/>
      <c r="F17" s="72"/>
      <c r="G17" s="73"/>
      <c r="H17" s="64"/>
      <c r="I17" s="46"/>
      <c r="J17" s="47"/>
      <c r="K17" s="13"/>
      <c r="L17" s="35" t="str">
        <f t="shared" ref="L17:L80" si="8">IF(K17&lt;&gt;"",IF(K17=$N$8,0,IF(K17=$N$9,I17,IF(K17=$N$5,I17*J17,IF(K17=$N$6,I17,0)))),"")</f>
        <v/>
      </c>
      <c r="M17" s="36" t="str">
        <f t="shared" ref="M17:M80" si="9">IF(K17&lt;&gt;"",L17-I17,"")</f>
        <v/>
      </c>
      <c r="N17" s="74" t="str">
        <f>IF(K17&lt;&gt;"",IF(K17=$N$8,(I17-I18),IF(K18=$N$8,(I17-I18),(L17+L18)-(I17+I18))),"")</f>
        <v/>
      </c>
      <c r="O17" s="76" t="str">
        <f>IF(N17&lt;&gt;"",((N17*100%)/(I17+I18)),"")</f>
        <v/>
      </c>
      <c r="P17" s="77" t="str">
        <f>IF(K17&lt;&gt;"",N17/$C$17,"")</f>
        <v/>
      </c>
    </row>
    <row r="18" spans="2:16" ht="15" customHeight="1" x14ac:dyDescent="0.25">
      <c r="B18" s="11" t="str">
        <f t="shared" ref="B18:B81" si="10">IF(E17&lt;&gt;"",B17+1,"")</f>
        <v/>
      </c>
      <c r="C18" s="45" t="str">
        <f t="shared" ref="C18:C81" si="11">IF(K17&lt;&gt;"",C17+N17,"")</f>
        <v/>
      </c>
      <c r="D18" s="71"/>
      <c r="E18" s="12"/>
      <c r="F18" s="64"/>
      <c r="G18" s="64"/>
      <c r="H18" s="64"/>
      <c r="I18" s="46"/>
      <c r="J18" s="47"/>
      <c r="K18" s="13"/>
      <c r="L18" s="35" t="str">
        <f t="shared" si="8"/>
        <v/>
      </c>
      <c r="M18" s="36" t="str">
        <f t="shared" si="9"/>
        <v/>
      </c>
      <c r="N18" s="75"/>
      <c r="O18" s="75"/>
      <c r="P18" s="78"/>
    </row>
    <row r="19" spans="2:16" ht="15" customHeight="1" x14ac:dyDescent="0.25">
      <c r="B19" s="14" t="str">
        <f t="shared" si="10"/>
        <v/>
      </c>
      <c r="C19" s="48" t="str">
        <f t="shared" si="11"/>
        <v/>
      </c>
      <c r="D19" s="79"/>
      <c r="E19" s="15"/>
      <c r="F19" s="80"/>
      <c r="G19" s="81"/>
      <c r="H19" s="64"/>
      <c r="I19" s="49"/>
      <c r="J19" s="50"/>
      <c r="K19" s="16"/>
      <c r="L19" s="51" t="str">
        <f t="shared" si="8"/>
        <v/>
      </c>
      <c r="M19" s="52" t="str">
        <f t="shared" si="9"/>
        <v/>
      </c>
      <c r="N19" s="82" t="str">
        <f>IF(K19&lt;&gt;"",IF(K19=$N$8,(I19-I20),IF(K20=$N$8,(I19-I20),(L19+L20)-(I19+I20))),"")</f>
        <v/>
      </c>
      <c r="O19" s="83" t="str">
        <f>IF(N19&lt;&gt;"",((N19*100%)/(I19+I20)),"")</f>
        <v/>
      </c>
      <c r="P19" s="84" t="str">
        <f>IF(K19&lt;&gt;"",N19/$C$17,"")</f>
        <v/>
      </c>
    </row>
    <row r="20" spans="2:16" ht="16.5" customHeight="1" x14ac:dyDescent="0.35">
      <c r="B20" s="14" t="str">
        <f t="shared" si="10"/>
        <v/>
      </c>
      <c r="C20" s="48" t="str">
        <f t="shared" si="11"/>
        <v/>
      </c>
      <c r="D20" s="71"/>
      <c r="E20" s="15"/>
      <c r="F20" s="64"/>
      <c r="G20" s="64"/>
      <c r="H20" s="64"/>
      <c r="I20" s="53"/>
      <c r="J20" s="50"/>
      <c r="K20" s="16"/>
      <c r="L20" s="51" t="str">
        <f t="shared" si="8"/>
        <v/>
      </c>
      <c r="M20" s="52" t="str">
        <f t="shared" si="9"/>
        <v/>
      </c>
      <c r="N20" s="75"/>
      <c r="O20" s="75"/>
      <c r="P20" s="78"/>
    </row>
    <row r="21" spans="2:16" ht="15" customHeight="1" x14ac:dyDescent="0.25">
      <c r="B21" s="11" t="str">
        <f t="shared" si="10"/>
        <v/>
      </c>
      <c r="C21" s="45" t="str">
        <f t="shared" si="11"/>
        <v/>
      </c>
      <c r="D21" s="70"/>
      <c r="E21" s="12"/>
      <c r="F21" s="72"/>
      <c r="G21" s="86"/>
      <c r="H21" s="64"/>
      <c r="I21" s="46"/>
      <c r="J21" s="47"/>
      <c r="K21" s="13"/>
      <c r="L21" s="35" t="str">
        <f t="shared" si="8"/>
        <v/>
      </c>
      <c r="M21" s="36" t="str">
        <f t="shared" si="9"/>
        <v/>
      </c>
      <c r="N21" s="74" t="str">
        <f>IF(K21&lt;&gt;"",IF(K21=$N$8,(I21-I22),IF(K22=$N$8,(I21-I22),(L21+L22)-(I21+I22))),"")</f>
        <v/>
      </c>
      <c r="O21" s="76" t="str">
        <f>IF(N21&lt;&gt;"",((N21*100%)/(I21+I22)),"")</f>
        <v/>
      </c>
      <c r="P21" s="77" t="str">
        <f>IF(K21&lt;&gt;"",N21/$C$17,"")</f>
        <v/>
      </c>
    </row>
    <row r="22" spans="2:16" ht="15" customHeight="1" x14ac:dyDescent="0.25">
      <c r="B22" s="11" t="str">
        <f t="shared" si="10"/>
        <v/>
      </c>
      <c r="C22" s="45" t="str">
        <f t="shared" si="11"/>
        <v/>
      </c>
      <c r="D22" s="71"/>
      <c r="E22" s="12"/>
      <c r="F22" s="64"/>
      <c r="G22" s="64"/>
      <c r="H22" s="64"/>
      <c r="I22" s="46"/>
      <c r="J22" s="47"/>
      <c r="K22" s="13"/>
      <c r="L22" s="35" t="str">
        <f t="shared" si="8"/>
        <v/>
      </c>
      <c r="M22" s="36" t="str">
        <f t="shared" si="9"/>
        <v/>
      </c>
      <c r="N22" s="75"/>
      <c r="O22" s="75"/>
      <c r="P22" s="78"/>
    </row>
    <row r="23" spans="2:16" ht="15" customHeight="1" x14ac:dyDescent="0.25">
      <c r="B23" s="14" t="str">
        <f t="shared" si="10"/>
        <v/>
      </c>
      <c r="C23" s="48" t="str">
        <f t="shared" si="11"/>
        <v/>
      </c>
      <c r="D23" s="79"/>
      <c r="E23" s="15"/>
      <c r="F23" s="80"/>
      <c r="G23" s="81"/>
      <c r="H23" s="64"/>
      <c r="I23" s="49"/>
      <c r="J23" s="50"/>
      <c r="K23" s="16"/>
      <c r="L23" s="51" t="str">
        <f t="shared" si="8"/>
        <v/>
      </c>
      <c r="M23" s="52" t="str">
        <f t="shared" si="9"/>
        <v/>
      </c>
      <c r="N23" s="82" t="str">
        <f>IF(K23&lt;&gt;"",IF(K23=$N$8,(I23-I24),IF(K24=$N$8,(I23-I24),(L23+L24)-(I23+I24))),"")</f>
        <v/>
      </c>
      <c r="O23" s="83" t="str">
        <f>IF(N23&lt;&gt;"",((N23*100%)/(I23+I24)),"")</f>
        <v/>
      </c>
      <c r="P23" s="84" t="str">
        <f>IF(K23&lt;&gt;"",N23/$C$17,"")</f>
        <v/>
      </c>
    </row>
    <row r="24" spans="2:16" ht="15" customHeight="1" x14ac:dyDescent="0.25">
      <c r="B24" s="14" t="str">
        <f t="shared" si="10"/>
        <v/>
      </c>
      <c r="C24" s="48" t="str">
        <f t="shared" si="11"/>
        <v/>
      </c>
      <c r="D24" s="71"/>
      <c r="E24" s="15"/>
      <c r="F24" s="64"/>
      <c r="G24" s="64"/>
      <c r="H24" s="64"/>
      <c r="I24" s="49"/>
      <c r="J24" s="50"/>
      <c r="K24" s="16"/>
      <c r="L24" s="51" t="str">
        <f t="shared" si="8"/>
        <v/>
      </c>
      <c r="M24" s="52" t="str">
        <f t="shared" si="9"/>
        <v/>
      </c>
      <c r="N24" s="75"/>
      <c r="O24" s="75"/>
      <c r="P24" s="78"/>
    </row>
    <row r="25" spans="2:16" ht="15" customHeight="1" x14ac:dyDescent="0.25">
      <c r="B25" s="11" t="str">
        <f t="shared" si="10"/>
        <v/>
      </c>
      <c r="C25" s="45" t="str">
        <f t="shared" si="11"/>
        <v/>
      </c>
      <c r="D25" s="70"/>
      <c r="E25" s="12"/>
      <c r="F25" s="72"/>
      <c r="G25" s="73"/>
      <c r="H25" s="64"/>
      <c r="I25" s="46"/>
      <c r="J25" s="47"/>
      <c r="K25" s="13"/>
      <c r="L25" s="35" t="str">
        <f t="shared" si="8"/>
        <v/>
      </c>
      <c r="M25" s="36" t="str">
        <f t="shared" si="9"/>
        <v/>
      </c>
      <c r="N25" s="74" t="str">
        <f>IF(K25&lt;&gt;"",IF(K25=$N$8,(I25-I26),IF(K26=$N$8,(I25-I26),(L25+L26)-(I25+I26))),"")</f>
        <v/>
      </c>
      <c r="O25" s="76" t="str">
        <f>IF(N25&lt;&gt;"",((N25*100%)/(I25+I26)),"")</f>
        <v/>
      </c>
      <c r="P25" s="77" t="str">
        <f>IF(K25&lt;&gt;"",N25/$C$17,"")</f>
        <v/>
      </c>
    </row>
    <row r="26" spans="2:16" ht="15" customHeight="1" x14ac:dyDescent="0.25">
      <c r="B26" s="11" t="str">
        <f t="shared" si="10"/>
        <v/>
      </c>
      <c r="C26" s="45" t="str">
        <f t="shared" si="11"/>
        <v/>
      </c>
      <c r="D26" s="71"/>
      <c r="E26" s="12"/>
      <c r="F26" s="64"/>
      <c r="G26" s="64"/>
      <c r="H26" s="64"/>
      <c r="I26" s="46"/>
      <c r="J26" s="47"/>
      <c r="K26" s="13"/>
      <c r="L26" s="35" t="str">
        <f t="shared" si="8"/>
        <v/>
      </c>
      <c r="M26" s="36" t="str">
        <f t="shared" si="9"/>
        <v/>
      </c>
      <c r="N26" s="75"/>
      <c r="O26" s="75"/>
      <c r="P26" s="78"/>
    </row>
    <row r="27" spans="2:16" ht="15" customHeight="1" x14ac:dyDescent="0.25">
      <c r="B27" s="14" t="str">
        <f t="shared" si="10"/>
        <v/>
      </c>
      <c r="C27" s="48" t="str">
        <f t="shared" si="11"/>
        <v/>
      </c>
      <c r="D27" s="79"/>
      <c r="E27" s="15"/>
      <c r="F27" s="80"/>
      <c r="G27" s="81"/>
      <c r="H27" s="64"/>
      <c r="I27" s="49"/>
      <c r="J27" s="50"/>
      <c r="K27" s="16"/>
      <c r="L27" s="51" t="str">
        <f t="shared" si="8"/>
        <v/>
      </c>
      <c r="M27" s="52" t="str">
        <f t="shared" si="9"/>
        <v/>
      </c>
      <c r="N27" s="82" t="str">
        <f>IF(K27&lt;&gt;"",IF(K27=$N$8,(I27-I28),IF(K28=$N$8,(I27-I28),(L27+L28)-(I27+I28))),"")</f>
        <v/>
      </c>
      <c r="O27" s="83" t="str">
        <f>IF(N27&lt;&gt;"",((N27*100%)/(I27+I28)),"")</f>
        <v/>
      </c>
      <c r="P27" s="84" t="str">
        <f>IF(K27&lt;&gt;"",N27/$C$17,"")</f>
        <v/>
      </c>
    </row>
    <row r="28" spans="2:16" ht="15" customHeight="1" x14ac:dyDescent="0.25">
      <c r="B28" s="14" t="str">
        <f t="shared" si="10"/>
        <v/>
      </c>
      <c r="C28" s="48" t="str">
        <f t="shared" si="11"/>
        <v/>
      </c>
      <c r="D28" s="71"/>
      <c r="E28" s="15"/>
      <c r="F28" s="64"/>
      <c r="G28" s="64"/>
      <c r="H28" s="64"/>
      <c r="I28" s="49"/>
      <c r="J28" s="50"/>
      <c r="K28" s="16"/>
      <c r="L28" s="51" t="str">
        <f t="shared" si="8"/>
        <v/>
      </c>
      <c r="M28" s="52" t="str">
        <f t="shared" si="9"/>
        <v/>
      </c>
      <c r="N28" s="75"/>
      <c r="O28" s="75"/>
      <c r="P28" s="78"/>
    </row>
    <row r="29" spans="2:16" ht="15" customHeight="1" x14ac:dyDescent="0.25">
      <c r="B29" s="11" t="str">
        <f t="shared" si="10"/>
        <v/>
      </c>
      <c r="C29" s="45" t="str">
        <f t="shared" si="11"/>
        <v/>
      </c>
      <c r="D29" s="70"/>
      <c r="E29" s="12"/>
      <c r="F29" s="72"/>
      <c r="G29" s="73"/>
      <c r="H29" s="64"/>
      <c r="I29" s="46"/>
      <c r="J29" s="47"/>
      <c r="K29" s="13"/>
      <c r="L29" s="35" t="str">
        <f t="shared" si="8"/>
        <v/>
      </c>
      <c r="M29" s="36" t="str">
        <f t="shared" si="9"/>
        <v/>
      </c>
      <c r="N29" s="74" t="str">
        <f>IF(K29&lt;&gt;"",IF(K29=$N$8,(I29-I30),IF(K30=$N$8,(I29-I30),(L29+L30)-(I29+I30))),"")</f>
        <v/>
      </c>
      <c r="O29" s="76" t="str">
        <f>IF(N29&lt;&gt;"",((N29*100%)/(I29+I30)),"")</f>
        <v/>
      </c>
      <c r="P29" s="77" t="str">
        <f>IF(K29&lt;&gt;"",N29/$C$17,"")</f>
        <v/>
      </c>
    </row>
    <row r="30" spans="2:16" ht="15" customHeight="1" x14ac:dyDescent="0.25">
      <c r="B30" s="11" t="str">
        <f t="shared" si="10"/>
        <v/>
      </c>
      <c r="C30" s="45" t="str">
        <f t="shared" si="11"/>
        <v/>
      </c>
      <c r="D30" s="71"/>
      <c r="E30" s="12"/>
      <c r="F30" s="64"/>
      <c r="G30" s="64"/>
      <c r="H30" s="64"/>
      <c r="I30" s="46"/>
      <c r="J30" s="47"/>
      <c r="K30" s="13"/>
      <c r="L30" s="35" t="str">
        <f t="shared" si="8"/>
        <v/>
      </c>
      <c r="M30" s="36" t="str">
        <f t="shared" si="9"/>
        <v/>
      </c>
      <c r="N30" s="75"/>
      <c r="O30" s="75"/>
      <c r="P30" s="78"/>
    </row>
    <row r="31" spans="2:16" ht="15" customHeight="1" x14ac:dyDescent="0.25">
      <c r="B31" s="14" t="str">
        <f t="shared" si="10"/>
        <v/>
      </c>
      <c r="C31" s="48" t="str">
        <f t="shared" si="11"/>
        <v/>
      </c>
      <c r="D31" s="79"/>
      <c r="E31" s="15"/>
      <c r="F31" s="80"/>
      <c r="G31" s="81"/>
      <c r="H31" s="64"/>
      <c r="I31" s="49"/>
      <c r="J31" s="50"/>
      <c r="K31" s="16"/>
      <c r="L31" s="51" t="str">
        <f t="shared" si="8"/>
        <v/>
      </c>
      <c r="M31" s="52" t="str">
        <f t="shared" si="9"/>
        <v/>
      </c>
      <c r="N31" s="82" t="str">
        <f>IF(K31&lt;&gt;"",IF(K31=$N$8,(I31-I32),IF(K32=$N$8,(I31-I32),(L31+L32)-(I31+I32))),"")</f>
        <v/>
      </c>
      <c r="O31" s="83" t="str">
        <f>IF(N31&lt;&gt;"",((N31*100%)/(I31+I32)),"")</f>
        <v/>
      </c>
      <c r="P31" s="84" t="str">
        <f>IF(K31&lt;&gt;"",N31/$C$17,"")</f>
        <v/>
      </c>
    </row>
    <row r="32" spans="2:16" ht="15" customHeight="1" x14ac:dyDescent="0.25">
      <c r="B32" s="14" t="str">
        <f t="shared" si="10"/>
        <v/>
      </c>
      <c r="C32" s="48" t="str">
        <f t="shared" si="11"/>
        <v/>
      </c>
      <c r="D32" s="71"/>
      <c r="E32" s="15"/>
      <c r="F32" s="64"/>
      <c r="G32" s="64"/>
      <c r="H32" s="64"/>
      <c r="I32" s="49"/>
      <c r="J32" s="50"/>
      <c r="K32" s="16"/>
      <c r="L32" s="51" t="str">
        <f t="shared" si="8"/>
        <v/>
      </c>
      <c r="M32" s="52" t="str">
        <f t="shared" si="9"/>
        <v/>
      </c>
      <c r="N32" s="75"/>
      <c r="O32" s="75"/>
      <c r="P32" s="78"/>
    </row>
    <row r="33" spans="2:16" ht="15" customHeight="1" x14ac:dyDescent="0.25">
      <c r="B33" s="11" t="str">
        <f t="shared" si="10"/>
        <v/>
      </c>
      <c r="C33" s="45" t="str">
        <f t="shared" si="11"/>
        <v/>
      </c>
      <c r="D33" s="70"/>
      <c r="E33" s="12"/>
      <c r="F33" s="72"/>
      <c r="G33" s="73"/>
      <c r="H33" s="64"/>
      <c r="I33" s="46"/>
      <c r="J33" s="47"/>
      <c r="K33" s="13"/>
      <c r="L33" s="35" t="str">
        <f t="shared" si="8"/>
        <v/>
      </c>
      <c r="M33" s="36" t="str">
        <f t="shared" si="9"/>
        <v/>
      </c>
      <c r="N33" s="74" t="str">
        <f>IF(K33&lt;&gt;"",IF(K33=$N$8,(I33-I34),IF(K34=$N$8,(I33-I34),(L33+L34)-(I33+I34))),"")</f>
        <v/>
      </c>
      <c r="O33" s="76" t="str">
        <f>IF(N33&lt;&gt;"",((N33*100%)/(I33+I34)),"")</f>
        <v/>
      </c>
      <c r="P33" s="77" t="str">
        <f>IF(K33&lt;&gt;"",N33/$C$17,"")</f>
        <v/>
      </c>
    </row>
    <row r="34" spans="2:16" ht="15" customHeight="1" x14ac:dyDescent="0.25">
      <c r="B34" s="11" t="str">
        <f t="shared" si="10"/>
        <v/>
      </c>
      <c r="C34" s="45" t="str">
        <f t="shared" si="11"/>
        <v/>
      </c>
      <c r="D34" s="71"/>
      <c r="E34" s="12"/>
      <c r="F34" s="64"/>
      <c r="G34" s="64"/>
      <c r="H34" s="64"/>
      <c r="I34" s="46"/>
      <c r="J34" s="47"/>
      <c r="K34" s="13"/>
      <c r="L34" s="35" t="str">
        <f t="shared" si="8"/>
        <v/>
      </c>
      <c r="M34" s="36" t="str">
        <f t="shared" si="9"/>
        <v/>
      </c>
      <c r="N34" s="75"/>
      <c r="O34" s="75"/>
      <c r="P34" s="78"/>
    </row>
    <row r="35" spans="2:16" ht="15" customHeight="1" x14ac:dyDescent="0.25">
      <c r="B35" s="14" t="str">
        <f t="shared" si="10"/>
        <v/>
      </c>
      <c r="C35" s="48" t="str">
        <f t="shared" si="11"/>
        <v/>
      </c>
      <c r="D35" s="79"/>
      <c r="E35" s="15"/>
      <c r="F35" s="80"/>
      <c r="G35" s="81"/>
      <c r="H35" s="64"/>
      <c r="I35" s="49"/>
      <c r="J35" s="50"/>
      <c r="K35" s="16"/>
      <c r="L35" s="51" t="str">
        <f t="shared" si="8"/>
        <v/>
      </c>
      <c r="M35" s="52" t="str">
        <f t="shared" si="9"/>
        <v/>
      </c>
      <c r="N35" s="82" t="str">
        <f>IF(K35&lt;&gt;"",IF(K35=$N$8,(I35-I36),IF(K36=$N$8,(I35-I36),(L35+L36)-(I35+I36))),"")</f>
        <v/>
      </c>
      <c r="O35" s="83" t="str">
        <f>IF(N35&lt;&gt;"",((N35*100%)/(I35+I36)),"")</f>
        <v/>
      </c>
      <c r="P35" s="84" t="str">
        <f>IF(K35&lt;&gt;"",N35/$C$17,"")</f>
        <v/>
      </c>
    </row>
    <row r="36" spans="2:16" ht="15" customHeight="1" x14ac:dyDescent="0.25">
      <c r="B36" s="14" t="str">
        <f t="shared" si="10"/>
        <v/>
      </c>
      <c r="C36" s="48" t="str">
        <f t="shared" si="11"/>
        <v/>
      </c>
      <c r="D36" s="71"/>
      <c r="E36" s="15"/>
      <c r="F36" s="64"/>
      <c r="G36" s="64"/>
      <c r="H36" s="64"/>
      <c r="I36" s="49"/>
      <c r="J36" s="50"/>
      <c r="K36" s="16"/>
      <c r="L36" s="51" t="str">
        <f t="shared" si="8"/>
        <v/>
      </c>
      <c r="M36" s="52" t="str">
        <f t="shared" si="9"/>
        <v/>
      </c>
      <c r="N36" s="75"/>
      <c r="O36" s="75"/>
      <c r="P36" s="78"/>
    </row>
    <row r="37" spans="2:16" ht="15" customHeight="1" x14ac:dyDescent="0.25">
      <c r="B37" s="11" t="str">
        <f t="shared" si="10"/>
        <v/>
      </c>
      <c r="C37" s="45" t="str">
        <f t="shared" si="11"/>
        <v/>
      </c>
      <c r="D37" s="70"/>
      <c r="E37" s="12"/>
      <c r="F37" s="72"/>
      <c r="G37" s="73"/>
      <c r="H37" s="64"/>
      <c r="I37" s="46"/>
      <c r="J37" s="47"/>
      <c r="K37" s="13"/>
      <c r="L37" s="35" t="str">
        <f t="shared" si="8"/>
        <v/>
      </c>
      <c r="M37" s="36" t="str">
        <f t="shared" si="9"/>
        <v/>
      </c>
      <c r="N37" s="74" t="str">
        <f>IF(K37&lt;&gt;"",IF(K37=$N$8,(I37-I38),IF(K38=$N$8,(I37-I38),(L37+L38)-(I37+I38))),"")</f>
        <v/>
      </c>
      <c r="O37" s="76" t="str">
        <f>IF(N37&lt;&gt;"",((N37*100%)/(I37+I38)),"")</f>
        <v/>
      </c>
      <c r="P37" s="77" t="str">
        <f>IF(K37&lt;&gt;"",N37/$C$17,"")</f>
        <v/>
      </c>
    </row>
    <row r="38" spans="2:16" ht="15" customHeight="1" x14ac:dyDescent="0.25">
      <c r="B38" s="11" t="str">
        <f t="shared" si="10"/>
        <v/>
      </c>
      <c r="C38" s="45" t="str">
        <f t="shared" si="11"/>
        <v/>
      </c>
      <c r="D38" s="71"/>
      <c r="E38" s="12"/>
      <c r="F38" s="64"/>
      <c r="G38" s="64"/>
      <c r="H38" s="64"/>
      <c r="I38" s="46"/>
      <c r="J38" s="47"/>
      <c r="K38" s="13"/>
      <c r="L38" s="35" t="str">
        <f t="shared" si="8"/>
        <v/>
      </c>
      <c r="M38" s="36" t="str">
        <f t="shared" si="9"/>
        <v/>
      </c>
      <c r="N38" s="75"/>
      <c r="O38" s="75"/>
      <c r="P38" s="78"/>
    </row>
    <row r="39" spans="2:16" ht="15" customHeight="1" x14ac:dyDescent="0.25">
      <c r="B39" s="14" t="str">
        <f t="shared" si="10"/>
        <v/>
      </c>
      <c r="C39" s="48" t="str">
        <f t="shared" si="11"/>
        <v/>
      </c>
      <c r="D39" s="79"/>
      <c r="E39" s="15"/>
      <c r="F39" s="80"/>
      <c r="G39" s="81"/>
      <c r="H39" s="64"/>
      <c r="I39" s="49"/>
      <c r="J39" s="50"/>
      <c r="K39" s="16"/>
      <c r="L39" s="51" t="str">
        <f t="shared" si="8"/>
        <v/>
      </c>
      <c r="M39" s="52" t="str">
        <f t="shared" si="9"/>
        <v/>
      </c>
      <c r="N39" s="82" t="str">
        <f>IF(K39&lt;&gt;"",IF(K39=$N$8,(I39-I40),IF(K40=$N$8,(I39-I40),(L39+L40)-(I39+I40))),"")</f>
        <v/>
      </c>
      <c r="O39" s="83" t="str">
        <f>IF(N39&lt;&gt;"",((N39*100%)/(I39+I40)),"")</f>
        <v/>
      </c>
      <c r="P39" s="84" t="str">
        <f>IF(K39&lt;&gt;"",N39/$C$17,"")</f>
        <v/>
      </c>
    </row>
    <row r="40" spans="2:16" ht="15" customHeight="1" x14ac:dyDescent="0.25">
      <c r="B40" s="14" t="str">
        <f t="shared" si="10"/>
        <v/>
      </c>
      <c r="C40" s="48" t="str">
        <f t="shared" si="11"/>
        <v/>
      </c>
      <c r="D40" s="71"/>
      <c r="E40" s="15"/>
      <c r="F40" s="64"/>
      <c r="G40" s="64"/>
      <c r="H40" s="64"/>
      <c r="I40" s="49"/>
      <c r="J40" s="50"/>
      <c r="K40" s="16"/>
      <c r="L40" s="51" t="str">
        <f t="shared" si="8"/>
        <v/>
      </c>
      <c r="M40" s="52" t="str">
        <f t="shared" si="9"/>
        <v/>
      </c>
      <c r="N40" s="75"/>
      <c r="O40" s="75"/>
      <c r="P40" s="78"/>
    </row>
    <row r="41" spans="2:16" ht="15" customHeight="1" x14ac:dyDescent="0.25">
      <c r="B41" s="11" t="str">
        <f t="shared" si="10"/>
        <v/>
      </c>
      <c r="C41" s="45" t="str">
        <f t="shared" si="11"/>
        <v/>
      </c>
      <c r="D41" s="70"/>
      <c r="E41" s="12"/>
      <c r="F41" s="72"/>
      <c r="G41" s="73"/>
      <c r="H41" s="64"/>
      <c r="I41" s="46"/>
      <c r="J41" s="47"/>
      <c r="K41" s="13"/>
      <c r="L41" s="35" t="str">
        <f t="shared" si="8"/>
        <v/>
      </c>
      <c r="M41" s="36" t="str">
        <f t="shared" si="9"/>
        <v/>
      </c>
      <c r="N41" s="74" t="str">
        <f>IF(K41&lt;&gt;"",IF(K41=$N$8,(I41-I42),IF(K42=$N$8,(I41-I42),(L41+L42)-(I41+I42))),"")</f>
        <v/>
      </c>
      <c r="O41" s="76" t="str">
        <f>IF(N41&lt;&gt;"",((N41*100%)/(I41+I42)),"")</f>
        <v/>
      </c>
      <c r="P41" s="77" t="str">
        <f>IF(K41&lt;&gt;"",N41/$C$17,"")</f>
        <v/>
      </c>
    </row>
    <row r="42" spans="2:16" ht="15" customHeight="1" x14ac:dyDescent="0.25">
      <c r="B42" s="11" t="str">
        <f t="shared" si="10"/>
        <v/>
      </c>
      <c r="C42" s="45" t="str">
        <f t="shared" si="11"/>
        <v/>
      </c>
      <c r="D42" s="71"/>
      <c r="E42" s="12"/>
      <c r="F42" s="64"/>
      <c r="G42" s="64"/>
      <c r="H42" s="64"/>
      <c r="I42" s="46"/>
      <c r="J42" s="47"/>
      <c r="K42" s="13"/>
      <c r="L42" s="35" t="str">
        <f t="shared" si="8"/>
        <v/>
      </c>
      <c r="M42" s="36" t="str">
        <f t="shared" si="9"/>
        <v/>
      </c>
      <c r="N42" s="75"/>
      <c r="O42" s="75"/>
      <c r="P42" s="78"/>
    </row>
    <row r="43" spans="2:16" ht="15" customHeight="1" x14ac:dyDescent="0.25">
      <c r="B43" s="14" t="str">
        <f t="shared" si="10"/>
        <v/>
      </c>
      <c r="C43" s="48" t="str">
        <f t="shared" si="11"/>
        <v/>
      </c>
      <c r="D43" s="79"/>
      <c r="E43" s="15"/>
      <c r="F43" s="80"/>
      <c r="G43" s="81"/>
      <c r="H43" s="64"/>
      <c r="I43" s="49"/>
      <c r="J43" s="50"/>
      <c r="K43" s="16"/>
      <c r="L43" s="51" t="str">
        <f t="shared" si="8"/>
        <v/>
      </c>
      <c r="M43" s="52" t="str">
        <f t="shared" si="9"/>
        <v/>
      </c>
      <c r="N43" s="82" t="str">
        <f>IF(K43&lt;&gt;"",IF(K43=$N$8,(I43-I44),IF(K44=$N$8,(I43-I44),(L43+L44)-(I43+I44))),"")</f>
        <v/>
      </c>
      <c r="O43" s="83" t="str">
        <f>IF(N43&lt;&gt;"",((N43*100%)/(I43+I44)),"")</f>
        <v/>
      </c>
      <c r="P43" s="84" t="str">
        <f>IF(K43&lt;&gt;"",N43/$C$17,"")</f>
        <v/>
      </c>
    </row>
    <row r="44" spans="2:16" ht="15" customHeight="1" x14ac:dyDescent="0.25">
      <c r="B44" s="14" t="str">
        <f t="shared" si="10"/>
        <v/>
      </c>
      <c r="C44" s="48" t="str">
        <f t="shared" si="11"/>
        <v/>
      </c>
      <c r="D44" s="71"/>
      <c r="E44" s="15"/>
      <c r="F44" s="64"/>
      <c r="G44" s="64"/>
      <c r="H44" s="64"/>
      <c r="I44" s="49"/>
      <c r="J44" s="50"/>
      <c r="K44" s="16"/>
      <c r="L44" s="51" t="str">
        <f t="shared" si="8"/>
        <v/>
      </c>
      <c r="M44" s="52" t="str">
        <f t="shared" si="9"/>
        <v/>
      </c>
      <c r="N44" s="75"/>
      <c r="O44" s="75"/>
      <c r="P44" s="78"/>
    </row>
    <row r="45" spans="2:16" ht="15" customHeight="1" x14ac:dyDescent="0.25">
      <c r="B45" s="11" t="str">
        <f t="shared" si="10"/>
        <v/>
      </c>
      <c r="C45" s="45" t="str">
        <f t="shared" si="11"/>
        <v/>
      </c>
      <c r="D45" s="70"/>
      <c r="E45" s="12"/>
      <c r="F45" s="72"/>
      <c r="G45" s="73"/>
      <c r="H45" s="64"/>
      <c r="I45" s="46"/>
      <c r="J45" s="47"/>
      <c r="K45" s="13"/>
      <c r="L45" s="35" t="str">
        <f t="shared" si="8"/>
        <v/>
      </c>
      <c r="M45" s="36" t="str">
        <f t="shared" si="9"/>
        <v/>
      </c>
      <c r="N45" s="74" t="str">
        <f>IF(K45&lt;&gt;"",IF(K45=$N$8,(I45-I46),IF(K46=$N$8,(I45-I46),(L45+L46)-(I45+I46))),"")</f>
        <v/>
      </c>
      <c r="O45" s="76" t="str">
        <f>IF(N45&lt;&gt;"",((N45*100%)/(I45+I46)),"")</f>
        <v/>
      </c>
      <c r="P45" s="77" t="str">
        <f>IF(K45&lt;&gt;"",N45/$C$17,"")</f>
        <v/>
      </c>
    </row>
    <row r="46" spans="2:16" ht="15" customHeight="1" x14ac:dyDescent="0.25">
      <c r="B46" s="11" t="str">
        <f t="shared" si="10"/>
        <v/>
      </c>
      <c r="C46" s="45" t="str">
        <f t="shared" si="11"/>
        <v/>
      </c>
      <c r="D46" s="71"/>
      <c r="E46" s="12"/>
      <c r="F46" s="64"/>
      <c r="G46" s="64"/>
      <c r="H46" s="64"/>
      <c r="I46" s="46"/>
      <c r="J46" s="47"/>
      <c r="K46" s="13"/>
      <c r="L46" s="35" t="str">
        <f t="shared" si="8"/>
        <v/>
      </c>
      <c r="M46" s="36" t="str">
        <f t="shared" si="9"/>
        <v/>
      </c>
      <c r="N46" s="75"/>
      <c r="O46" s="75"/>
      <c r="P46" s="78"/>
    </row>
    <row r="47" spans="2:16" ht="15" customHeight="1" x14ac:dyDescent="0.25">
      <c r="B47" s="14" t="str">
        <f t="shared" si="10"/>
        <v/>
      </c>
      <c r="C47" s="48" t="str">
        <f t="shared" si="11"/>
        <v/>
      </c>
      <c r="D47" s="79"/>
      <c r="E47" s="15"/>
      <c r="F47" s="80"/>
      <c r="G47" s="81"/>
      <c r="H47" s="64"/>
      <c r="I47" s="49"/>
      <c r="J47" s="50"/>
      <c r="K47" s="16"/>
      <c r="L47" s="51" t="str">
        <f t="shared" si="8"/>
        <v/>
      </c>
      <c r="M47" s="52" t="str">
        <f t="shared" si="9"/>
        <v/>
      </c>
      <c r="N47" s="82" t="str">
        <f>IF(K47&lt;&gt;"",IF(K47=$N$8,(I47-I48),IF(K48=$N$8,(I47-I48),(L47+L48)-(I47+I48))),"")</f>
        <v/>
      </c>
      <c r="O47" s="83" t="str">
        <f>IF(N47&lt;&gt;"",((N47*100%)/(I47+I48)),"")</f>
        <v/>
      </c>
      <c r="P47" s="84" t="str">
        <f>IF(K47&lt;&gt;"",N47/$C$17,"")</f>
        <v/>
      </c>
    </row>
    <row r="48" spans="2:16" ht="15" customHeight="1" x14ac:dyDescent="0.25">
      <c r="B48" s="14" t="str">
        <f t="shared" si="10"/>
        <v/>
      </c>
      <c r="C48" s="48" t="str">
        <f t="shared" si="11"/>
        <v/>
      </c>
      <c r="D48" s="71"/>
      <c r="E48" s="15"/>
      <c r="F48" s="64"/>
      <c r="G48" s="64"/>
      <c r="H48" s="64"/>
      <c r="I48" s="49"/>
      <c r="J48" s="50"/>
      <c r="K48" s="16"/>
      <c r="L48" s="51" t="str">
        <f t="shared" si="8"/>
        <v/>
      </c>
      <c r="M48" s="52" t="str">
        <f t="shared" si="9"/>
        <v/>
      </c>
      <c r="N48" s="75"/>
      <c r="O48" s="75"/>
      <c r="P48" s="78"/>
    </row>
    <row r="49" spans="2:16" ht="15" customHeight="1" x14ac:dyDescent="0.25">
      <c r="B49" s="11" t="str">
        <f t="shared" si="10"/>
        <v/>
      </c>
      <c r="C49" s="45" t="str">
        <f t="shared" si="11"/>
        <v/>
      </c>
      <c r="D49" s="70"/>
      <c r="E49" s="12"/>
      <c r="F49" s="72"/>
      <c r="G49" s="73"/>
      <c r="H49" s="64"/>
      <c r="I49" s="46"/>
      <c r="J49" s="47"/>
      <c r="K49" s="13"/>
      <c r="L49" s="35" t="str">
        <f t="shared" si="8"/>
        <v/>
      </c>
      <c r="M49" s="36" t="str">
        <f t="shared" si="9"/>
        <v/>
      </c>
      <c r="N49" s="74" t="str">
        <f>IF(K49&lt;&gt;"",IF(K49=$N$8,(I49-I50),IF(K50=$N$8,(I49-I50),(L49+L50)-(I49+I50))),"")</f>
        <v/>
      </c>
      <c r="O49" s="76" t="str">
        <f>IF(N49&lt;&gt;"",((N49*100%)/(I49+I50)),"")</f>
        <v/>
      </c>
      <c r="P49" s="77" t="str">
        <f>IF(K49&lt;&gt;"",N49/$C$17,"")</f>
        <v/>
      </c>
    </row>
    <row r="50" spans="2:16" ht="15" customHeight="1" x14ac:dyDescent="0.25">
      <c r="B50" s="11" t="str">
        <f t="shared" si="10"/>
        <v/>
      </c>
      <c r="C50" s="45" t="str">
        <f t="shared" si="11"/>
        <v/>
      </c>
      <c r="D50" s="71"/>
      <c r="E50" s="12"/>
      <c r="F50" s="64"/>
      <c r="G50" s="64"/>
      <c r="H50" s="64"/>
      <c r="I50" s="46"/>
      <c r="J50" s="47"/>
      <c r="K50" s="13"/>
      <c r="L50" s="35" t="str">
        <f t="shared" si="8"/>
        <v/>
      </c>
      <c r="M50" s="36" t="str">
        <f t="shared" si="9"/>
        <v/>
      </c>
      <c r="N50" s="75"/>
      <c r="O50" s="75"/>
      <c r="P50" s="78"/>
    </row>
    <row r="51" spans="2:16" ht="15" customHeight="1" x14ac:dyDescent="0.25">
      <c r="B51" s="14" t="str">
        <f t="shared" si="10"/>
        <v/>
      </c>
      <c r="C51" s="48" t="str">
        <f t="shared" si="11"/>
        <v/>
      </c>
      <c r="D51" s="79"/>
      <c r="E51" s="15"/>
      <c r="F51" s="80"/>
      <c r="G51" s="81"/>
      <c r="H51" s="64"/>
      <c r="I51" s="49"/>
      <c r="J51" s="50"/>
      <c r="K51" s="16"/>
      <c r="L51" s="51" t="str">
        <f t="shared" si="8"/>
        <v/>
      </c>
      <c r="M51" s="52" t="str">
        <f t="shared" si="9"/>
        <v/>
      </c>
      <c r="N51" s="82" t="str">
        <f>IF(K51&lt;&gt;"",IF(K51=$N$8,(I51-I52),IF(K52=$N$8,(I51-I52),(L51+L52)-(I51+I52))),"")</f>
        <v/>
      </c>
      <c r="O51" s="83" t="str">
        <f>IF(N51&lt;&gt;"",((N51*100%)/(I51+I52)),"")</f>
        <v/>
      </c>
      <c r="P51" s="84" t="str">
        <f>IF(K51&lt;&gt;"",N51/$C$17,"")</f>
        <v/>
      </c>
    </row>
    <row r="52" spans="2:16" ht="15" customHeight="1" x14ac:dyDescent="0.25">
      <c r="B52" s="14" t="str">
        <f t="shared" si="10"/>
        <v/>
      </c>
      <c r="C52" s="48" t="str">
        <f t="shared" si="11"/>
        <v/>
      </c>
      <c r="D52" s="71"/>
      <c r="E52" s="15"/>
      <c r="F52" s="64"/>
      <c r="G52" s="64"/>
      <c r="H52" s="64"/>
      <c r="I52" s="49"/>
      <c r="J52" s="50"/>
      <c r="K52" s="16"/>
      <c r="L52" s="51" t="str">
        <f t="shared" si="8"/>
        <v/>
      </c>
      <c r="M52" s="52" t="str">
        <f t="shared" si="9"/>
        <v/>
      </c>
      <c r="N52" s="75"/>
      <c r="O52" s="75"/>
      <c r="P52" s="78"/>
    </row>
    <row r="53" spans="2:16" ht="15" customHeight="1" x14ac:dyDescent="0.25">
      <c r="B53" s="11" t="str">
        <f t="shared" si="10"/>
        <v/>
      </c>
      <c r="C53" s="45" t="str">
        <f t="shared" si="11"/>
        <v/>
      </c>
      <c r="D53" s="70"/>
      <c r="E53" s="12"/>
      <c r="F53" s="72"/>
      <c r="G53" s="73"/>
      <c r="H53" s="64"/>
      <c r="I53" s="46"/>
      <c r="J53" s="47"/>
      <c r="K53" s="13"/>
      <c r="L53" s="35" t="str">
        <f t="shared" si="8"/>
        <v/>
      </c>
      <c r="M53" s="36" t="str">
        <f t="shared" si="9"/>
        <v/>
      </c>
      <c r="N53" s="74" t="str">
        <f>IF(K53&lt;&gt;"",IF(K53=$N$8,(I53-I54),IF(K54=$N$8,(I53-I54),(L53+L54)-(I53+I54))),"")</f>
        <v/>
      </c>
      <c r="O53" s="76" t="str">
        <f>IF(N53&lt;&gt;"",((N53*100%)/(I53+I54)),"")</f>
        <v/>
      </c>
      <c r="P53" s="77" t="str">
        <f>IF(K53&lt;&gt;"",N53/$C$17,"")</f>
        <v/>
      </c>
    </row>
    <row r="54" spans="2:16" ht="15" customHeight="1" x14ac:dyDescent="0.25">
      <c r="B54" s="11" t="str">
        <f t="shared" si="10"/>
        <v/>
      </c>
      <c r="C54" s="45" t="str">
        <f t="shared" si="11"/>
        <v/>
      </c>
      <c r="D54" s="71"/>
      <c r="E54" s="12"/>
      <c r="F54" s="64"/>
      <c r="G54" s="64"/>
      <c r="H54" s="64"/>
      <c r="I54" s="46"/>
      <c r="J54" s="47"/>
      <c r="K54" s="13"/>
      <c r="L54" s="35" t="str">
        <f t="shared" si="8"/>
        <v/>
      </c>
      <c r="M54" s="36" t="str">
        <f t="shared" si="9"/>
        <v/>
      </c>
      <c r="N54" s="75"/>
      <c r="O54" s="75"/>
      <c r="P54" s="78"/>
    </row>
    <row r="55" spans="2:16" ht="15" customHeight="1" x14ac:dyDescent="0.25">
      <c r="B55" s="14" t="str">
        <f t="shared" si="10"/>
        <v/>
      </c>
      <c r="C55" s="48" t="str">
        <f t="shared" si="11"/>
        <v/>
      </c>
      <c r="D55" s="79"/>
      <c r="E55" s="15"/>
      <c r="F55" s="80"/>
      <c r="G55" s="81"/>
      <c r="H55" s="64"/>
      <c r="I55" s="49"/>
      <c r="J55" s="50"/>
      <c r="K55" s="16"/>
      <c r="L55" s="51" t="str">
        <f t="shared" si="8"/>
        <v/>
      </c>
      <c r="M55" s="52" t="str">
        <f t="shared" si="9"/>
        <v/>
      </c>
      <c r="N55" s="82" t="str">
        <f>IF(K55&lt;&gt;"",IF(K55=$N$8,(I55-I56),IF(K56=$N$8,(I55-I56),(L55+L56)-(I55+I56))),"")</f>
        <v/>
      </c>
      <c r="O55" s="83" t="str">
        <f>IF(N55&lt;&gt;"",((N55*100%)/(I55+I56)),"")</f>
        <v/>
      </c>
      <c r="P55" s="84" t="str">
        <f>IF(K55&lt;&gt;"",N55/$C$17,"")</f>
        <v/>
      </c>
    </row>
    <row r="56" spans="2:16" ht="15" customHeight="1" x14ac:dyDescent="0.25">
      <c r="B56" s="14" t="str">
        <f t="shared" si="10"/>
        <v/>
      </c>
      <c r="C56" s="48" t="str">
        <f t="shared" si="11"/>
        <v/>
      </c>
      <c r="D56" s="71"/>
      <c r="E56" s="15"/>
      <c r="F56" s="64"/>
      <c r="G56" s="64"/>
      <c r="H56" s="64"/>
      <c r="I56" s="49"/>
      <c r="J56" s="50"/>
      <c r="K56" s="16"/>
      <c r="L56" s="51" t="str">
        <f t="shared" si="8"/>
        <v/>
      </c>
      <c r="M56" s="52" t="str">
        <f t="shared" si="9"/>
        <v/>
      </c>
      <c r="N56" s="75"/>
      <c r="O56" s="75"/>
      <c r="P56" s="78"/>
    </row>
    <row r="57" spans="2:16" ht="15" customHeight="1" x14ac:dyDescent="0.25">
      <c r="B57" s="11" t="str">
        <f t="shared" si="10"/>
        <v/>
      </c>
      <c r="C57" s="45" t="str">
        <f t="shared" si="11"/>
        <v/>
      </c>
      <c r="D57" s="70"/>
      <c r="E57" s="12"/>
      <c r="F57" s="72"/>
      <c r="G57" s="73"/>
      <c r="H57" s="64"/>
      <c r="I57" s="46"/>
      <c r="J57" s="47"/>
      <c r="K57" s="13"/>
      <c r="L57" s="35" t="str">
        <f t="shared" si="8"/>
        <v/>
      </c>
      <c r="M57" s="36" t="str">
        <f t="shared" si="9"/>
        <v/>
      </c>
      <c r="N57" s="74" t="str">
        <f>IF(K57&lt;&gt;"",IF(K57=$N$8,(I57-I58),IF(K58=$N$8,(I57-I58),(L57+L58)-(I57+I58))),"")</f>
        <v/>
      </c>
      <c r="O57" s="76" t="str">
        <f>IF(N57&lt;&gt;"",((N57*100%)/(I57+I58)),"")</f>
        <v/>
      </c>
      <c r="P57" s="77" t="str">
        <f>IF(K57&lt;&gt;"",N57/$C$17,"")</f>
        <v/>
      </c>
    </row>
    <row r="58" spans="2:16" ht="15" customHeight="1" x14ac:dyDescent="0.25">
      <c r="B58" s="11" t="str">
        <f t="shared" si="10"/>
        <v/>
      </c>
      <c r="C58" s="45" t="str">
        <f t="shared" si="11"/>
        <v/>
      </c>
      <c r="D58" s="71"/>
      <c r="E58" s="12"/>
      <c r="F58" s="64"/>
      <c r="G58" s="64"/>
      <c r="H58" s="64"/>
      <c r="I58" s="46"/>
      <c r="J58" s="47"/>
      <c r="K58" s="13"/>
      <c r="L58" s="35" t="str">
        <f t="shared" si="8"/>
        <v/>
      </c>
      <c r="M58" s="36" t="str">
        <f t="shared" si="9"/>
        <v/>
      </c>
      <c r="N58" s="75"/>
      <c r="O58" s="75"/>
      <c r="P58" s="78"/>
    </row>
    <row r="59" spans="2:16" ht="15" customHeight="1" x14ac:dyDescent="0.25">
      <c r="B59" s="14" t="str">
        <f t="shared" si="10"/>
        <v/>
      </c>
      <c r="C59" s="48" t="str">
        <f t="shared" si="11"/>
        <v/>
      </c>
      <c r="D59" s="79"/>
      <c r="E59" s="15"/>
      <c r="F59" s="80"/>
      <c r="G59" s="81"/>
      <c r="H59" s="64"/>
      <c r="I59" s="49"/>
      <c r="J59" s="50"/>
      <c r="K59" s="16"/>
      <c r="L59" s="51" t="str">
        <f t="shared" si="8"/>
        <v/>
      </c>
      <c r="M59" s="52" t="str">
        <f t="shared" si="9"/>
        <v/>
      </c>
      <c r="N59" s="82" t="str">
        <f>IF(K59&lt;&gt;"",IF(K59=$N$8,(I59-I60),IF(K60=$N$8,(I59-I60),(L59+L60)-(I59+I60))),"")</f>
        <v/>
      </c>
      <c r="O59" s="83" t="str">
        <f>IF(N59&lt;&gt;"",((N59*100%)/(I59+I60)),"")</f>
        <v/>
      </c>
      <c r="P59" s="84" t="str">
        <f>IF(K59&lt;&gt;"",N59/$C$17,"")</f>
        <v/>
      </c>
    </row>
    <row r="60" spans="2:16" ht="15" customHeight="1" x14ac:dyDescent="0.25">
      <c r="B60" s="14" t="str">
        <f t="shared" si="10"/>
        <v/>
      </c>
      <c r="C60" s="48" t="str">
        <f t="shared" si="11"/>
        <v/>
      </c>
      <c r="D60" s="71"/>
      <c r="E60" s="15"/>
      <c r="F60" s="64"/>
      <c r="G60" s="64"/>
      <c r="H60" s="64"/>
      <c r="I60" s="49"/>
      <c r="J60" s="50"/>
      <c r="K60" s="16"/>
      <c r="L60" s="51" t="str">
        <f t="shared" si="8"/>
        <v/>
      </c>
      <c r="M60" s="52" t="str">
        <f t="shared" si="9"/>
        <v/>
      </c>
      <c r="N60" s="75"/>
      <c r="O60" s="75"/>
      <c r="P60" s="78"/>
    </row>
    <row r="61" spans="2:16" ht="15" customHeight="1" x14ac:dyDescent="0.25">
      <c r="B61" s="11" t="str">
        <f t="shared" si="10"/>
        <v/>
      </c>
      <c r="C61" s="45" t="str">
        <f t="shared" si="11"/>
        <v/>
      </c>
      <c r="D61" s="70"/>
      <c r="E61" s="12"/>
      <c r="F61" s="72"/>
      <c r="G61" s="73"/>
      <c r="H61" s="64"/>
      <c r="I61" s="46"/>
      <c r="J61" s="47"/>
      <c r="K61" s="13"/>
      <c r="L61" s="35" t="str">
        <f t="shared" si="8"/>
        <v/>
      </c>
      <c r="M61" s="36" t="str">
        <f t="shared" si="9"/>
        <v/>
      </c>
      <c r="N61" s="74" t="str">
        <f>IF(K61&lt;&gt;"",IF(K61=$N$8,(I61-I62),IF(K62=$N$8,(I61-I62),(L61+L62)-(I61+I62))),"")</f>
        <v/>
      </c>
      <c r="O61" s="76" t="str">
        <f>IF(N61&lt;&gt;"",((N61*100%)/(I61+I62)),"")</f>
        <v/>
      </c>
      <c r="P61" s="77" t="str">
        <f>IF(K61&lt;&gt;"",N61/$C$17,"")</f>
        <v/>
      </c>
    </row>
    <row r="62" spans="2:16" ht="15" customHeight="1" x14ac:dyDescent="0.25">
      <c r="B62" s="11" t="str">
        <f t="shared" si="10"/>
        <v/>
      </c>
      <c r="C62" s="45" t="str">
        <f t="shared" si="11"/>
        <v/>
      </c>
      <c r="D62" s="71"/>
      <c r="E62" s="12"/>
      <c r="F62" s="64"/>
      <c r="G62" s="64"/>
      <c r="H62" s="64"/>
      <c r="I62" s="46"/>
      <c r="J62" s="47"/>
      <c r="K62" s="13"/>
      <c r="L62" s="35" t="str">
        <f t="shared" si="8"/>
        <v/>
      </c>
      <c r="M62" s="36" t="str">
        <f t="shared" si="9"/>
        <v/>
      </c>
      <c r="N62" s="75"/>
      <c r="O62" s="75"/>
      <c r="P62" s="78"/>
    </row>
    <row r="63" spans="2:16" ht="15" customHeight="1" x14ac:dyDescent="0.25">
      <c r="B63" s="14" t="str">
        <f t="shared" si="10"/>
        <v/>
      </c>
      <c r="C63" s="48" t="str">
        <f t="shared" si="11"/>
        <v/>
      </c>
      <c r="D63" s="79"/>
      <c r="E63" s="15"/>
      <c r="F63" s="80"/>
      <c r="G63" s="81"/>
      <c r="H63" s="64"/>
      <c r="I63" s="49"/>
      <c r="J63" s="50"/>
      <c r="K63" s="16"/>
      <c r="L63" s="51" t="str">
        <f t="shared" si="8"/>
        <v/>
      </c>
      <c r="M63" s="52" t="str">
        <f t="shared" si="9"/>
        <v/>
      </c>
      <c r="N63" s="82" t="str">
        <f>IF(K63&lt;&gt;"",IF(K63=$N$8,(I63-I64),IF(K64=$N$8,(I63-I64),(L63+L64)-(I63+I64))),"")</f>
        <v/>
      </c>
      <c r="O63" s="83" t="str">
        <f>IF(N63&lt;&gt;"",((N63*100%)/(I63+I64)),"")</f>
        <v/>
      </c>
      <c r="P63" s="84" t="str">
        <f>IF(K63&lt;&gt;"",N63/$C$17,"")</f>
        <v/>
      </c>
    </row>
    <row r="64" spans="2:16" ht="15" customHeight="1" x14ac:dyDescent="0.25">
      <c r="B64" s="14" t="str">
        <f t="shared" si="10"/>
        <v/>
      </c>
      <c r="C64" s="48" t="str">
        <f t="shared" si="11"/>
        <v/>
      </c>
      <c r="D64" s="71"/>
      <c r="E64" s="15"/>
      <c r="F64" s="64"/>
      <c r="G64" s="64"/>
      <c r="H64" s="64"/>
      <c r="I64" s="49"/>
      <c r="J64" s="50"/>
      <c r="K64" s="16"/>
      <c r="L64" s="51" t="str">
        <f t="shared" si="8"/>
        <v/>
      </c>
      <c r="M64" s="52" t="str">
        <f t="shared" si="9"/>
        <v/>
      </c>
      <c r="N64" s="75"/>
      <c r="O64" s="75"/>
      <c r="P64" s="78"/>
    </row>
    <row r="65" spans="2:16" ht="15" customHeight="1" x14ac:dyDescent="0.25">
      <c r="B65" s="11" t="str">
        <f t="shared" si="10"/>
        <v/>
      </c>
      <c r="C65" s="45" t="str">
        <f t="shared" si="11"/>
        <v/>
      </c>
      <c r="D65" s="70"/>
      <c r="E65" s="12"/>
      <c r="F65" s="72"/>
      <c r="G65" s="73"/>
      <c r="H65" s="64"/>
      <c r="I65" s="46"/>
      <c r="J65" s="47"/>
      <c r="K65" s="13"/>
      <c r="L65" s="35" t="str">
        <f t="shared" si="8"/>
        <v/>
      </c>
      <c r="M65" s="36" t="str">
        <f t="shared" si="9"/>
        <v/>
      </c>
      <c r="N65" s="74" t="str">
        <f>IF(K65&lt;&gt;"",IF(K65=$N$8,(I65-I66),IF(K66=$N$8,(I65-I66),(L65+L66)-(I65+I66))),"")</f>
        <v/>
      </c>
      <c r="O65" s="76" t="str">
        <f>IF(N65&lt;&gt;"",((N65*100%)/(I65+I66)),"")</f>
        <v/>
      </c>
      <c r="P65" s="77" t="str">
        <f>IF(K65&lt;&gt;"",N65/$C$17,"")</f>
        <v/>
      </c>
    </row>
    <row r="66" spans="2:16" ht="15" customHeight="1" x14ac:dyDescent="0.25">
      <c r="B66" s="11" t="str">
        <f t="shared" si="10"/>
        <v/>
      </c>
      <c r="C66" s="45" t="str">
        <f t="shared" si="11"/>
        <v/>
      </c>
      <c r="D66" s="71"/>
      <c r="E66" s="12"/>
      <c r="F66" s="64"/>
      <c r="G66" s="64"/>
      <c r="H66" s="64"/>
      <c r="I66" s="46"/>
      <c r="J66" s="47"/>
      <c r="K66" s="13"/>
      <c r="L66" s="35" t="str">
        <f t="shared" si="8"/>
        <v/>
      </c>
      <c r="M66" s="36" t="str">
        <f t="shared" si="9"/>
        <v/>
      </c>
      <c r="N66" s="75"/>
      <c r="O66" s="75"/>
      <c r="P66" s="78"/>
    </row>
    <row r="67" spans="2:16" ht="15" customHeight="1" x14ac:dyDescent="0.25">
      <c r="B67" s="14" t="str">
        <f t="shared" si="10"/>
        <v/>
      </c>
      <c r="C67" s="48" t="str">
        <f t="shared" si="11"/>
        <v/>
      </c>
      <c r="D67" s="79"/>
      <c r="E67" s="15"/>
      <c r="F67" s="80"/>
      <c r="G67" s="81"/>
      <c r="H67" s="64"/>
      <c r="I67" s="49"/>
      <c r="J67" s="50"/>
      <c r="K67" s="16"/>
      <c r="L67" s="51" t="str">
        <f t="shared" si="8"/>
        <v/>
      </c>
      <c r="M67" s="52" t="str">
        <f t="shared" si="9"/>
        <v/>
      </c>
      <c r="N67" s="82" t="str">
        <f>IF(K67&lt;&gt;"",IF(K67=$N$8,(I67-I68),IF(K68=$N$8,(I67-I68),(L67+L68)-(I67+I68))),"")</f>
        <v/>
      </c>
      <c r="O67" s="83" t="str">
        <f>IF(N67&lt;&gt;"",((N67*100%)/(I67+I68)),"")</f>
        <v/>
      </c>
      <c r="P67" s="84" t="str">
        <f>IF(K67&lt;&gt;"",N67/$C$17,"")</f>
        <v/>
      </c>
    </row>
    <row r="68" spans="2:16" ht="15" customHeight="1" x14ac:dyDescent="0.25">
      <c r="B68" s="14" t="str">
        <f t="shared" si="10"/>
        <v/>
      </c>
      <c r="C68" s="48" t="str">
        <f t="shared" si="11"/>
        <v/>
      </c>
      <c r="D68" s="71"/>
      <c r="E68" s="15"/>
      <c r="F68" s="64"/>
      <c r="G68" s="64"/>
      <c r="H68" s="64"/>
      <c r="I68" s="49"/>
      <c r="J68" s="50"/>
      <c r="K68" s="16"/>
      <c r="L68" s="51" t="str">
        <f t="shared" si="8"/>
        <v/>
      </c>
      <c r="M68" s="52" t="str">
        <f t="shared" si="9"/>
        <v/>
      </c>
      <c r="N68" s="75"/>
      <c r="O68" s="75"/>
      <c r="P68" s="78"/>
    </row>
    <row r="69" spans="2:16" ht="15" customHeight="1" x14ac:dyDescent="0.25">
      <c r="B69" s="11" t="str">
        <f t="shared" si="10"/>
        <v/>
      </c>
      <c r="C69" s="45" t="str">
        <f t="shared" si="11"/>
        <v/>
      </c>
      <c r="D69" s="70"/>
      <c r="E69" s="12"/>
      <c r="F69" s="72"/>
      <c r="G69" s="73"/>
      <c r="H69" s="64"/>
      <c r="I69" s="46"/>
      <c r="J69" s="47"/>
      <c r="K69" s="13"/>
      <c r="L69" s="35" t="str">
        <f t="shared" si="8"/>
        <v/>
      </c>
      <c r="M69" s="36" t="str">
        <f t="shared" si="9"/>
        <v/>
      </c>
      <c r="N69" s="74" t="str">
        <f>IF(K69&lt;&gt;"",IF(K69=$N$8,(I69-I70),IF(K70=$N$8,(I69-I70),(L69+L70)-(I69+I70))),"")</f>
        <v/>
      </c>
      <c r="O69" s="76" t="str">
        <f>IF(N69&lt;&gt;"",((N69*100%)/(I69+I70)),"")</f>
        <v/>
      </c>
      <c r="P69" s="77" t="str">
        <f>IF(K69&lt;&gt;"",N69/$C$17,"")</f>
        <v/>
      </c>
    </row>
    <row r="70" spans="2:16" ht="15" customHeight="1" x14ac:dyDescent="0.25">
      <c r="B70" s="11" t="str">
        <f t="shared" si="10"/>
        <v/>
      </c>
      <c r="C70" s="45" t="str">
        <f t="shared" si="11"/>
        <v/>
      </c>
      <c r="D70" s="71"/>
      <c r="E70" s="12"/>
      <c r="F70" s="64"/>
      <c r="G70" s="64"/>
      <c r="H70" s="64"/>
      <c r="I70" s="46"/>
      <c r="J70" s="47"/>
      <c r="K70" s="13"/>
      <c r="L70" s="35" t="str">
        <f t="shared" si="8"/>
        <v/>
      </c>
      <c r="M70" s="36" t="str">
        <f t="shared" si="9"/>
        <v/>
      </c>
      <c r="N70" s="75"/>
      <c r="O70" s="75"/>
      <c r="P70" s="78"/>
    </row>
    <row r="71" spans="2:16" ht="15" customHeight="1" x14ac:dyDescent="0.25">
      <c r="B71" s="14" t="str">
        <f t="shared" si="10"/>
        <v/>
      </c>
      <c r="C71" s="48" t="str">
        <f t="shared" si="11"/>
        <v/>
      </c>
      <c r="D71" s="79"/>
      <c r="E71" s="15"/>
      <c r="F71" s="80"/>
      <c r="G71" s="81"/>
      <c r="H71" s="64"/>
      <c r="I71" s="49"/>
      <c r="J71" s="50"/>
      <c r="K71" s="16"/>
      <c r="L71" s="51" t="str">
        <f t="shared" si="8"/>
        <v/>
      </c>
      <c r="M71" s="52" t="str">
        <f t="shared" si="9"/>
        <v/>
      </c>
      <c r="N71" s="82" t="str">
        <f>IF(K71&lt;&gt;"",IF(K71=$N$8,(I71-I72),IF(K72=$N$8,(I71-I72),(L71+L72)-(I71+I72))),"")</f>
        <v/>
      </c>
      <c r="O71" s="83" t="str">
        <f>IF(N71&lt;&gt;"",((N71*100%)/(I71+I72)),"")</f>
        <v/>
      </c>
      <c r="P71" s="84" t="str">
        <f>IF(K71&lt;&gt;"",N71/$C$17,"")</f>
        <v/>
      </c>
    </row>
    <row r="72" spans="2:16" ht="15" customHeight="1" x14ac:dyDescent="0.25">
      <c r="B72" s="14" t="str">
        <f t="shared" si="10"/>
        <v/>
      </c>
      <c r="C72" s="48" t="str">
        <f t="shared" si="11"/>
        <v/>
      </c>
      <c r="D72" s="71"/>
      <c r="E72" s="15"/>
      <c r="F72" s="64"/>
      <c r="G72" s="64"/>
      <c r="H72" s="64"/>
      <c r="I72" s="49"/>
      <c r="J72" s="50"/>
      <c r="K72" s="16"/>
      <c r="L72" s="51" t="str">
        <f t="shared" si="8"/>
        <v/>
      </c>
      <c r="M72" s="52" t="str">
        <f t="shared" si="9"/>
        <v/>
      </c>
      <c r="N72" s="75"/>
      <c r="O72" s="75"/>
      <c r="P72" s="78"/>
    </row>
    <row r="73" spans="2:16" ht="15" customHeight="1" x14ac:dyDescent="0.25">
      <c r="B73" s="11" t="str">
        <f t="shared" si="10"/>
        <v/>
      </c>
      <c r="C73" s="45" t="str">
        <f t="shared" si="11"/>
        <v/>
      </c>
      <c r="D73" s="70"/>
      <c r="E73" s="12"/>
      <c r="F73" s="72"/>
      <c r="G73" s="73"/>
      <c r="H73" s="64"/>
      <c r="I73" s="46"/>
      <c r="J73" s="47"/>
      <c r="K73" s="13"/>
      <c r="L73" s="35" t="str">
        <f t="shared" si="8"/>
        <v/>
      </c>
      <c r="M73" s="36" t="str">
        <f t="shared" si="9"/>
        <v/>
      </c>
      <c r="N73" s="74" t="str">
        <f>IF(K73&lt;&gt;"",IF(K73=$N$8,(I73-I74),IF(K74=$N$8,(I73-I74),(L73+L74)-(I73+I74))),"")</f>
        <v/>
      </c>
      <c r="O73" s="76" t="str">
        <f>IF(N73&lt;&gt;"",((N73*100%)/(I73+I74)),"")</f>
        <v/>
      </c>
      <c r="P73" s="77" t="str">
        <f>IF(K73&lt;&gt;"",N73/$C$17,"")</f>
        <v/>
      </c>
    </row>
    <row r="74" spans="2:16" ht="15" customHeight="1" x14ac:dyDescent="0.25">
      <c r="B74" s="11" t="str">
        <f t="shared" si="10"/>
        <v/>
      </c>
      <c r="C74" s="45" t="str">
        <f t="shared" si="11"/>
        <v/>
      </c>
      <c r="D74" s="71"/>
      <c r="E74" s="12"/>
      <c r="F74" s="64"/>
      <c r="G74" s="64"/>
      <c r="H74" s="64"/>
      <c r="I74" s="46"/>
      <c r="J74" s="47"/>
      <c r="K74" s="13"/>
      <c r="L74" s="35" t="str">
        <f t="shared" si="8"/>
        <v/>
      </c>
      <c r="M74" s="36" t="str">
        <f t="shared" si="9"/>
        <v/>
      </c>
      <c r="N74" s="75"/>
      <c r="O74" s="75"/>
      <c r="P74" s="78"/>
    </row>
    <row r="75" spans="2:16" ht="15" customHeight="1" x14ac:dyDescent="0.25">
      <c r="B75" s="14" t="str">
        <f t="shared" si="10"/>
        <v/>
      </c>
      <c r="C75" s="48" t="str">
        <f t="shared" si="11"/>
        <v/>
      </c>
      <c r="D75" s="79"/>
      <c r="E75" s="15"/>
      <c r="F75" s="80"/>
      <c r="G75" s="81"/>
      <c r="H75" s="64"/>
      <c r="I75" s="49"/>
      <c r="J75" s="50"/>
      <c r="K75" s="16"/>
      <c r="L75" s="51" t="str">
        <f t="shared" si="8"/>
        <v/>
      </c>
      <c r="M75" s="52" t="str">
        <f t="shared" si="9"/>
        <v/>
      </c>
      <c r="N75" s="82" t="str">
        <f>IF(K75&lt;&gt;"",IF(K75=$N$8,(I75-I76),IF(K76=$N$8,(I75-I76),(L75+L76)-(I75+I76))),"")</f>
        <v/>
      </c>
      <c r="O75" s="83" t="str">
        <f>IF(N75&lt;&gt;"",((N75*100%)/(I75+I76)),"")</f>
        <v/>
      </c>
      <c r="P75" s="84" t="str">
        <f>IF(K75&lt;&gt;"",N75/$C$17,"")</f>
        <v/>
      </c>
    </row>
    <row r="76" spans="2:16" ht="15" customHeight="1" x14ac:dyDescent="0.25">
      <c r="B76" s="14" t="str">
        <f t="shared" si="10"/>
        <v/>
      </c>
      <c r="C76" s="48" t="str">
        <f t="shared" si="11"/>
        <v/>
      </c>
      <c r="D76" s="71"/>
      <c r="E76" s="15"/>
      <c r="F76" s="64"/>
      <c r="G76" s="64"/>
      <c r="H76" s="64"/>
      <c r="I76" s="49"/>
      <c r="J76" s="50"/>
      <c r="K76" s="16"/>
      <c r="L76" s="51" t="str">
        <f t="shared" si="8"/>
        <v/>
      </c>
      <c r="M76" s="52" t="str">
        <f t="shared" si="9"/>
        <v/>
      </c>
      <c r="N76" s="75"/>
      <c r="O76" s="75"/>
      <c r="P76" s="78"/>
    </row>
    <row r="77" spans="2:16" ht="15" customHeight="1" x14ac:dyDescent="0.25">
      <c r="B77" s="11" t="str">
        <f t="shared" si="10"/>
        <v/>
      </c>
      <c r="C77" s="45" t="str">
        <f t="shared" si="11"/>
        <v/>
      </c>
      <c r="D77" s="70"/>
      <c r="E77" s="12"/>
      <c r="F77" s="72"/>
      <c r="G77" s="73"/>
      <c r="H77" s="64"/>
      <c r="I77" s="46"/>
      <c r="J77" s="47"/>
      <c r="K77" s="13"/>
      <c r="L77" s="35" t="str">
        <f t="shared" si="8"/>
        <v/>
      </c>
      <c r="M77" s="36" t="str">
        <f t="shared" si="9"/>
        <v/>
      </c>
      <c r="N77" s="74" t="str">
        <f>IF(K77&lt;&gt;"",IF(K77=$N$8,(I77-I78),IF(K78=$N$8,(I77-I78),(L77+L78)-(I77+I78))),"")</f>
        <v/>
      </c>
      <c r="O77" s="76" t="str">
        <f>IF(N77&lt;&gt;"",((N77*100%)/(I77+I78)),"")</f>
        <v/>
      </c>
      <c r="P77" s="77" t="str">
        <f>IF(K77&lt;&gt;"",N77/$C$17,"")</f>
        <v/>
      </c>
    </row>
    <row r="78" spans="2:16" ht="15" customHeight="1" x14ac:dyDescent="0.25">
      <c r="B78" s="11" t="str">
        <f t="shared" si="10"/>
        <v/>
      </c>
      <c r="C78" s="45" t="str">
        <f t="shared" si="11"/>
        <v/>
      </c>
      <c r="D78" s="71"/>
      <c r="E78" s="12"/>
      <c r="F78" s="64"/>
      <c r="G78" s="64"/>
      <c r="H78" s="64"/>
      <c r="I78" s="46"/>
      <c r="J78" s="47"/>
      <c r="K78" s="13"/>
      <c r="L78" s="35" t="str">
        <f t="shared" si="8"/>
        <v/>
      </c>
      <c r="M78" s="36" t="str">
        <f t="shared" si="9"/>
        <v/>
      </c>
      <c r="N78" s="75"/>
      <c r="O78" s="75"/>
      <c r="P78" s="78"/>
    </row>
    <row r="79" spans="2:16" ht="15" customHeight="1" x14ac:dyDescent="0.25">
      <c r="B79" s="14" t="str">
        <f t="shared" si="10"/>
        <v/>
      </c>
      <c r="C79" s="48" t="str">
        <f t="shared" si="11"/>
        <v/>
      </c>
      <c r="D79" s="79"/>
      <c r="E79" s="15"/>
      <c r="F79" s="80"/>
      <c r="G79" s="81"/>
      <c r="H79" s="64"/>
      <c r="I79" s="49"/>
      <c r="J79" s="50"/>
      <c r="K79" s="16"/>
      <c r="L79" s="51" t="str">
        <f t="shared" si="8"/>
        <v/>
      </c>
      <c r="M79" s="52" t="str">
        <f t="shared" si="9"/>
        <v/>
      </c>
      <c r="N79" s="82" t="str">
        <f>IF(K79&lt;&gt;"",IF(K79=$N$8,(I79-I80),IF(K80=$N$8,(I79-I80),(L79+L80)-(I79+I80))),"")</f>
        <v/>
      </c>
      <c r="O79" s="83" t="str">
        <f>IF(N79&lt;&gt;"",((N79*100%)/(I79+I80)),"")</f>
        <v/>
      </c>
      <c r="P79" s="84" t="str">
        <f>IF(K79&lt;&gt;"",N79/$C$17,"")</f>
        <v/>
      </c>
    </row>
    <row r="80" spans="2:16" ht="15" customHeight="1" x14ac:dyDescent="0.25">
      <c r="B80" s="14" t="str">
        <f t="shared" si="10"/>
        <v/>
      </c>
      <c r="C80" s="48" t="str">
        <f t="shared" si="11"/>
        <v/>
      </c>
      <c r="D80" s="71"/>
      <c r="E80" s="15"/>
      <c r="F80" s="64"/>
      <c r="G80" s="64"/>
      <c r="H80" s="64"/>
      <c r="I80" s="49"/>
      <c r="J80" s="50"/>
      <c r="K80" s="16"/>
      <c r="L80" s="51" t="str">
        <f t="shared" si="8"/>
        <v/>
      </c>
      <c r="M80" s="52" t="str">
        <f t="shared" si="9"/>
        <v/>
      </c>
      <c r="N80" s="75"/>
      <c r="O80" s="75"/>
      <c r="P80" s="78"/>
    </row>
    <row r="81" spans="2:16" ht="15" customHeight="1" x14ac:dyDescent="0.25">
      <c r="B81" s="11" t="str">
        <f t="shared" si="10"/>
        <v/>
      </c>
      <c r="C81" s="45" t="str">
        <f t="shared" si="11"/>
        <v/>
      </c>
      <c r="D81" s="70"/>
      <c r="E81" s="12"/>
      <c r="F81" s="72"/>
      <c r="G81" s="73"/>
      <c r="H81" s="64"/>
      <c r="I81" s="46"/>
      <c r="J81" s="47"/>
      <c r="K81" s="13"/>
      <c r="L81" s="35" t="str">
        <f t="shared" ref="L81:L144" si="12">IF(K81&lt;&gt;"",IF(K81=$N$8,0,IF(K81=$N$9,I81,IF(K81=$N$5,I81*J81,IF(K81=$N$6,I81,0)))),"")</f>
        <v/>
      </c>
      <c r="M81" s="36" t="str">
        <f t="shared" ref="M81:M144" si="13">IF(K81&lt;&gt;"",L81-I81,"")</f>
        <v/>
      </c>
      <c r="N81" s="74" t="str">
        <f>IF(K81&lt;&gt;"",IF(K81=$N$8,(I81-I82),IF(K82=$N$8,(I81-I82),(L81+L82)-(I81+I82))),"")</f>
        <v/>
      </c>
      <c r="O81" s="76" t="str">
        <f>IF(N81&lt;&gt;"",((N81*100%)/(I81+I82)),"")</f>
        <v/>
      </c>
      <c r="P81" s="77" t="str">
        <f>IF(K81&lt;&gt;"",N81/$C$17,"")</f>
        <v/>
      </c>
    </row>
    <row r="82" spans="2:16" ht="15" customHeight="1" x14ac:dyDescent="0.25">
      <c r="B82" s="11" t="str">
        <f t="shared" ref="B82:B145" si="14">IF(E81&lt;&gt;"",B81+1,"")</f>
        <v/>
      </c>
      <c r="C82" s="45" t="str">
        <f t="shared" ref="C82:C145" si="15">IF(K81&lt;&gt;"",C81+N81,"")</f>
        <v/>
      </c>
      <c r="D82" s="71"/>
      <c r="E82" s="12"/>
      <c r="F82" s="64"/>
      <c r="G82" s="64"/>
      <c r="H82" s="64"/>
      <c r="I82" s="46"/>
      <c r="J82" s="47"/>
      <c r="K82" s="13"/>
      <c r="L82" s="35" t="str">
        <f t="shared" si="12"/>
        <v/>
      </c>
      <c r="M82" s="36" t="str">
        <f t="shared" si="13"/>
        <v/>
      </c>
      <c r="N82" s="75"/>
      <c r="O82" s="75"/>
      <c r="P82" s="78"/>
    </row>
    <row r="83" spans="2:16" ht="15" customHeight="1" x14ac:dyDescent="0.25">
      <c r="B83" s="14" t="str">
        <f t="shared" si="14"/>
        <v/>
      </c>
      <c r="C83" s="48" t="str">
        <f t="shared" si="15"/>
        <v/>
      </c>
      <c r="D83" s="79"/>
      <c r="E83" s="15"/>
      <c r="F83" s="80"/>
      <c r="G83" s="81"/>
      <c r="H83" s="64"/>
      <c r="I83" s="49"/>
      <c r="J83" s="50"/>
      <c r="K83" s="16"/>
      <c r="L83" s="51" t="str">
        <f t="shared" si="12"/>
        <v/>
      </c>
      <c r="M83" s="52" t="str">
        <f t="shared" si="13"/>
        <v/>
      </c>
      <c r="N83" s="82" t="str">
        <f>IF(K83&lt;&gt;"",IF(K83=$N$8,(I83-I84),IF(K84=$N$8,(I83-I84),(L83+L84)-(I83+I84))),"")</f>
        <v/>
      </c>
      <c r="O83" s="83" t="str">
        <f>IF(N83&lt;&gt;"",((N83*100%)/(I83+I84)),"")</f>
        <v/>
      </c>
      <c r="P83" s="84" t="str">
        <f>IF(K83&lt;&gt;"",N83/$C$17,"")</f>
        <v/>
      </c>
    </row>
    <row r="84" spans="2:16" ht="15" customHeight="1" x14ac:dyDescent="0.25">
      <c r="B84" s="14" t="str">
        <f t="shared" si="14"/>
        <v/>
      </c>
      <c r="C84" s="48" t="str">
        <f t="shared" si="15"/>
        <v/>
      </c>
      <c r="D84" s="71"/>
      <c r="E84" s="15"/>
      <c r="F84" s="64"/>
      <c r="G84" s="64"/>
      <c r="H84" s="64"/>
      <c r="I84" s="49"/>
      <c r="J84" s="50"/>
      <c r="K84" s="16"/>
      <c r="L84" s="51" t="str">
        <f t="shared" si="12"/>
        <v/>
      </c>
      <c r="M84" s="52" t="str">
        <f t="shared" si="13"/>
        <v/>
      </c>
      <c r="N84" s="75"/>
      <c r="O84" s="75"/>
      <c r="P84" s="78"/>
    </row>
    <row r="85" spans="2:16" ht="15" customHeight="1" x14ac:dyDescent="0.25">
      <c r="B85" s="11" t="str">
        <f t="shared" si="14"/>
        <v/>
      </c>
      <c r="C85" s="45" t="str">
        <f t="shared" si="15"/>
        <v/>
      </c>
      <c r="D85" s="70"/>
      <c r="E85" s="12"/>
      <c r="F85" s="72"/>
      <c r="G85" s="73"/>
      <c r="H85" s="64"/>
      <c r="I85" s="46"/>
      <c r="J85" s="47"/>
      <c r="K85" s="13"/>
      <c r="L85" s="35" t="str">
        <f t="shared" si="12"/>
        <v/>
      </c>
      <c r="M85" s="36" t="str">
        <f t="shared" si="13"/>
        <v/>
      </c>
      <c r="N85" s="74" t="str">
        <f>IF(K85&lt;&gt;"",IF(K85=$N$8,(I85-I86),IF(K86=$N$8,(I85-I86),(L85+L86)-(I85+I86))),"")</f>
        <v/>
      </c>
      <c r="O85" s="76" t="str">
        <f>IF(N85&lt;&gt;"",((N85*100%)/(I85+I86)),"")</f>
        <v/>
      </c>
      <c r="P85" s="77" t="str">
        <f>IF(K85&lt;&gt;"",N85/$C$17,"")</f>
        <v/>
      </c>
    </row>
    <row r="86" spans="2:16" ht="15" customHeight="1" x14ac:dyDescent="0.25">
      <c r="B86" s="11" t="str">
        <f t="shared" si="14"/>
        <v/>
      </c>
      <c r="C86" s="45" t="str">
        <f t="shared" si="15"/>
        <v/>
      </c>
      <c r="D86" s="71"/>
      <c r="E86" s="12"/>
      <c r="F86" s="64"/>
      <c r="G86" s="64"/>
      <c r="H86" s="64"/>
      <c r="I86" s="46"/>
      <c r="J86" s="47"/>
      <c r="K86" s="13"/>
      <c r="L86" s="35" t="str">
        <f t="shared" si="12"/>
        <v/>
      </c>
      <c r="M86" s="36" t="str">
        <f t="shared" si="13"/>
        <v/>
      </c>
      <c r="N86" s="75"/>
      <c r="O86" s="75"/>
      <c r="P86" s="78"/>
    </row>
    <row r="87" spans="2:16" ht="15" customHeight="1" x14ac:dyDescent="0.25">
      <c r="B87" s="14" t="str">
        <f t="shared" si="14"/>
        <v/>
      </c>
      <c r="C87" s="48" t="str">
        <f t="shared" si="15"/>
        <v/>
      </c>
      <c r="D87" s="79"/>
      <c r="E87" s="15"/>
      <c r="F87" s="80"/>
      <c r="G87" s="81"/>
      <c r="H87" s="64"/>
      <c r="I87" s="49"/>
      <c r="J87" s="50"/>
      <c r="K87" s="16"/>
      <c r="L87" s="51" t="str">
        <f t="shared" si="12"/>
        <v/>
      </c>
      <c r="M87" s="52" t="str">
        <f t="shared" si="13"/>
        <v/>
      </c>
      <c r="N87" s="82" t="str">
        <f>IF(K87&lt;&gt;"",IF(K87=$N$8,(I87-I88),IF(K88=$N$8,(I87-I88),(L87+L88)-(I87+I88))),"")</f>
        <v/>
      </c>
      <c r="O87" s="83" t="str">
        <f>IF(N87&lt;&gt;"",((N87*100%)/(I87+I88)),"")</f>
        <v/>
      </c>
      <c r="P87" s="84" t="str">
        <f>IF(K87&lt;&gt;"",N87/$C$17,"")</f>
        <v/>
      </c>
    </row>
    <row r="88" spans="2:16" ht="15" customHeight="1" x14ac:dyDescent="0.25">
      <c r="B88" s="14" t="str">
        <f t="shared" si="14"/>
        <v/>
      </c>
      <c r="C88" s="48" t="str">
        <f t="shared" si="15"/>
        <v/>
      </c>
      <c r="D88" s="71"/>
      <c r="E88" s="15"/>
      <c r="F88" s="64"/>
      <c r="G88" s="64"/>
      <c r="H88" s="64"/>
      <c r="I88" s="49"/>
      <c r="J88" s="50"/>
      <c r="K88" s="16"/>
      <c r="L88" s="51" t="str">
        <f t="shared" si="12"/>
        <v/>
      </c>
      <c r="M88" s="52" t="str">
        <f t="shared" si="13"/>
        <v/>
      </c>
      <c r="N88" s="75"/>
      <c r="O88" s="75"/>
      <c r="P88" s="78"/>
    </row>
    <row r="89" spans="2:16" ht="15" customHeight="1" x14ac:dyDescent="0.25">
      <c r="B89" s="11" t="str">
        <f t="shared" si="14"/>
        <v/>
      </c>
      <c r="C89" s="45" t="str">
        <f t="shared" si="15"/>
        <v/>
      </c>
      <c r="D89" s="70"/>
      <c r="E89" s="12"/>
      <c r="F89" s="72"/>
      <c r="G89" s="73"/>
      <c r="H89" s="64"/>
      <c r="I89" s="46"/>
      <c r="J89" s="47"/>
      <c r="K89" s="13"/>
      <c r="L89" s="35" t="str">
        <f t="shared" si="12"/>
        <v/>
      </c>
      <c r="M89" s="36" t="str">
        <f t="shared" si="13"/>
        <v/>
      </c>
      <c r="N89" s="74" t="str">
        <f>IF(K89&lt;&gt;"",IF(K89=$N$8,(I89-I90),IF(K90=$N$8,(I89-I90),(L89+L90)-(I89+I90))),"")</f>
        <v/>
      </c>
      <c r="O89" s="76" t="str">
        <f>IF(N89&lt;&gt;"",((N89*100%)/(I89+I90)),"")</f>
        <v/>
      </c>
      <c r="P89" s="77" t="str">
        <f>IF(K89&lt;&gt;"",N89/$C$17,"")</f>
        <v/>
      </c>
    </row>
    <row r="90" spans="2:16" ht="15" customHeight="1" x14ac:dyDescent="0.25">
      <c r="B90" s="11" t="str">
        <f t="shared" si="14"/>
        <v/>
      </c>
      <c r="C90" s="45" t="str">
        <f t="shared" si="15"/>
        <v/>
      </c>
      <c r="D90" s="71"/>
      <c r="E90" s="12"/>
      <c r="F90" s="64"/>
      <c r="G90" s="64"/>
      <c r="H90" s="64"/>
      <c r="I90" s="46"/>
      <c r="J90" s="47"/>
      <c r="K90" s="13"/>
      <c r="L90" s="35" t="str">
        <f t="shared" si="12"/>
        <v/>
      </c>
      <c r="M90" s="36" t="str">
        <f t="shared" si="13"/>
        <v/>
      </c>
      <c r="N90" s="75"/>
      <c r="O90" s="75"/>
      <c r="P90" s="78"/>
    </row>
    <row r="91" spans="2:16" ht="15" customHeight="1" x14ac:dyDescent="0.25">
      <c r="B91" s="14" t="str">
        <f t="shared" si="14"/>
        <v/>
      </c>
      <c r="C91" s="48" t="str">
        <f t="shared" si="15"/>
        <v/>
      </c>
      <c r="D91" s="79"/>
      <c r="E91" s="15"/>
      <c r="F91" s="80"/>
      <c r="G91" s="81"/>
      <c r="H91" s="64"/>
      <c r="I91" s="49"/>
      <c r="J91" s="50"/>
      <c r="K91" s="16"/>
      <c r="L91" s="51" t="str">
        <f t="shared" si="12"/>
        <v/>
      </c>
      <c r="M91" s="52" t="str">
        <f t="shared" si="13"/>
        <v/>
      </c>
      <c r="N91" s="82" t="str">
        <f>IF(K91&lt;&gt;"",IF(K91=$N$8,(I91-I92),IF(K92=$N$8,(I91-I92),(L91+L92)-(I91+I92))),"")</f>
        <v/>
      </c>
      <c r="O91" s="83" t="str">
        <f>IF(N91&lt;&gt;"",((N91*100%)/(I91+I92)),"")</f>
        <v/>
      </c>
      <c r="P91" s="84" t="str">
        <f>IF(K91&lt;&gt;"",N91/$C$17,"")</f>
        <v/>
      </c>
    </row>
    <row r="92" spans="2:16" ht="15" customHeight="1" x14ac:dyDescent="0.25">
      <c r="B92" s="14" t="str">
        <f t="shared" si="14"/>
        <v/>
      </c>
      <c r="C92" s="48" t="str">
        <f t="shared" si="15"/>
        <v/>
      </c>
      <c r="D92" s="71"/>
      <c r="E92" s="15"/>
      <c r="F92" s="64"/>
      <c r="G92" s="64"/>
      <c r="H92" s="64"/>
      <c r="I92" s="49"/>
      <c r="J92" s="50"/>
      <c r="K92" s="16"/>
      <c r="L92" s="51" t="str">
        <f t="shared" si="12"/>
        <v/>
      </c>
      <c r="M92" s="52" t="str">
        <f t="shared" si="13"/>
        <v/>
      </c>
      <c r="N92" s="75"/>
      <c r="O92" s="75"/>
      <c r="P92" s="78"/>
    </row>
    <row r="93" spans="2:16" ht="15" customHeight="1" x14ac:dyDescent="0.25">
      <c r="B93" s="11" t="str">
        <f t="shared" si="14"/>
        <v/>
      </c>
      <c r="C93" s="45" t="str">
        <f t="shared" si="15"/>
        <v/>
      </c>
      <c r="D93" s="70"/>
      <c r="E93" s="12"/>
      <c r="F93" s="72"/>
      <c r="G93" s="73"/>
      <c r="H93" s="64"/>
      <c r="I93" s="46"/>
      <c r="J93" s="47"/>
      <c r="K93" s="13"/>
      <c r="L93" s="35" t="str">
        <f t="shared" si="12"/>
        <v/>
      </c>
      <c r="M93" s="36" t="str">
        <f t="shared" si="13"/>
        <v/>
      </c>
      <c r="N93" s="74" t="str">
        <f>IF(K93&lt;&gt;"",IF(K93=$N$8,(I93-I94),IF(K94=$N$8,(I93-I94),(L93+L94)-(I93+I94))),"")</f>
        <v/>
      </c>
      <c r="O93" s="76" t="str">
        <f>IF(N93&lt;&gt;"",((N93*100%)/(I93+I94)),"")</f>
        <v/>
      </c>
      <c r="P93" s="77" t="str">
        <f>IF(K93&lt;&gt;"",N93/$C$17,"")</f>
        <v/>
      </c>
    </row>
    <row r="94" spans="2:16" ht="15" customHeight="1" x14ac:dyDescent="0.25">
      <c r="B94" s="11" t="str">
        <f t="shared" si="14"/>
        <v/>
      </c>
      <c r="C94" s="45" t="str">
        <f t="shared" si="15"/>
        <v/>
      </c>
      <c r="D94" s="71"/>
      <c r="E94" s="12"/>
      <c r="F94" s="64"/>
      <c r="G94" s="64"/>
      <c r="H94" s="64"/>
      <c r="I94" s="46"/>
      <c r="J94" s="47"/>
      <c r="K94" s="13"/>
      <c r="L94" s="35" t="str">
        <f t="shared" si="12"/>
        <v/>
      </c>
      <c r="M94" s="36" t="str">
        <f t="shared" si="13"/>
        <v/>
      </c>
      <c r="N94" s="75"/>
      <c r="O94" s="75"/>
      <c r="P94" s="78"/>
    </row>
    <row r="95" spans="2:16" ht="15" customHeight="1" x14ac:dyDescent="0.25">
      <c r="B95" s="14" t="str">
        <f t="shared" si="14"/>
        <v/>
      </c>
      <c r="C95" s="48" t="str">
        <f t="shared" si="15"/>
        <v/>
      </c>
      <c r="D95" s="79"/>
      <c r="E95" s="15"/>
      <c r="F95" s="80"/>
      <c r="G95" s="81"/>
      <c r="H95" s="64"/>
      <c r="I95" s="49"/>
      <c r="J95" s="50"/>
      <c r="K95" s="16"/>
      <c r="L95" s="51" t="str">
        <f t="shared" si="12"/>
        <v/>
      </c>
      <c r="M95" s="52" t="str">
        <f t="shared" si="13"/>
        <v/>
      </c>
      <c r="N95" s="82" t="str">
        <f>IF(K95&lt;&gt;"",IF(K95=$N$8,(I95-I96),IF(K96=$N$8,(I95-I96),(L95+L96)-(I95+I96))),"")</f>
        <v/>
      </c>
      <c r="O95" s="83" t="str">
        <f>IF(N95&lt;&gt;"",((N95*100%)/(I95+I96)),"")</f>
        <v/>
      </c>
      <c r="P95" s="84" t="str">
        <f>IF(K95&lt;&gt;"",N95/$C$17,"")</f>
        <v/>
      </c>
    </row>
    <row r="96" spans="2:16" ht="15" customHeight="1" x14ac:dyDescent="0.25">
      <c r="B96" s="14" t="str">
        <f t="shared" si="14"/>
        <v/>
      </c>
      <c r="C96" s="48" t="str">
        <f t="shared" si="15"/>
        <v/>
      </c>
      <c r="D96" s="71"/>
      <c r="E96" s="15"/>
      <c r="F96" s="64"/>
      <c r="G96" s="64"/>
      <c r="H96" s="64"/>
      <c r="I96" s="49"/>
      <c r="J96" s="50"/>
      <c r="K96" s="16"/>
      <c r="L96" s="51" t="str">
        <f t="shared" si="12"/>
        <v/>
      </c>
      <c r="M96" s="52" t="str">
        <f t="shared" si="13"/>
        <v/>
      </c>
      <c r="N96" s="75"/>
      <c r="O96" s="75"/>
      <c r="P96" s="78"/>
    </row>
    <row r="97" spans="2:16" ht="15" customHeight="1" x14ac:dyDescent="0.25">
      <c r="B97" s="11" t="str">
        <f t="shared" si="14"/>
        <v/>
      </c>
      <c r="C97" s="45" t="str">
        <f t="shared" si="15"/>
        <v/>
      </c>
      <c r="D97" s="70"/>
      <c r="E97" s="12"/>
      <c r="F97" s="72"/>
      <c r="G97" s="73"/>
      <c r="H97" s="64"/>
      <c r="I97" s="46"/>
      <c r="J97" s="47"/>
      <c r="K97" s="13"/>
      <c r="L97" s="35" t="str">
        <f t="shared" si="12"/>
        <v/>
      </c>
      <c r="M97" s="36" t="str">
        <f t="shared" si="13"/>
        <v/>
      </c>
      <c r="N97" s="74" t="str">
        <f>IF(K97&lt;&gt;"",IF(K97=$N$8,(I97-I98),IF(K98=$N$8,(I97-I98),(L97+L98)-(I97+I98))),"")</f>
        <v/>
      </c>
      <c r="O97" s="76" t="str">
        <f>IF(N97&lt;&gt;"",((N97*100%)/(I97+I98)),"")</f>
        <v/>
      </c>
      <c r="P97" s="77" t="str">
        <f>IF(K97&lt;&gt;"",N97/$C$17,"")</f>
        <v/>
      </c>
    </row>
    <row r="98" spans="2:16" ht="15" customHeight="1" x14ac:dyDescent="0.25">
      <c r="B98" s="11" t="str">
        <f t="shared" si="14"/>
        <v/>
      </c>
      <c r="C98" s="45" t="str">
        <f t="shared" si="15"/>
        <v/>
      </c>
      <c r="D98" s="71"/>
      <c r="E98" s="12"/>
      <c r="F98" s="64"/>
      <c r="G98" s="64"/>
      <c r="H98" s="64"/>
      <c r="I98" s="46"/>
      <c r="J98" s="47"/>
      <c r="K98" s="13"/>
      <c r="L98" s="35" t="str">
        <f t="shared" si="12"/>
        <v/>
      </c>
      <c r="M98" s="36" t="str">
        <f t="shared" si="13"/>
        <v/>
      </c>
      <c r="N98" s="75"/>
      <c r="O98" s="75"/>
      <c r="P98" s="78"/>
    </row>
    <row r="99" spans="2:16" ht="15" customHeight="1" x14ac:dyDescent="0.25">
      <c r="B99" s="14" t="str">
        <f t="shared" si="14"/>
        <v/>
      </c>
      <c r="C99" s="48" t="str">
        <f t="shared" si="15"/>
        <v/>
      </c>
      <c r="D99" s="79"/>
      <c r="E99" s="15"/>
      <c r="F99" s="80"/>
      <c r="G99" s="81"/>
      <c r="H99" s="64"/>
      <c r="I99" s="49"/>
      <c r="J99" s="50"/>
      <c r="K99" s="16"/>
      <c r="L99" s="51" t="str">
        <f t="shared" si="12"/>
        <v/>
      </c>
      <c r="M99" s="52" t="str">
        <f t="shared" si="13"/>
        <v/>
      </c>
      <c r="N99" s="82" t="str">
        <f>IF(K99&lt;&gt;"",IF(K99=$N$8,(I99-I100),IF(K100=$N$8,(I99-I100),(L99+L100)-(I99+I100))),"")</f>
        <v/>
      </c>
      <c r="O99" s="83" t="str">
        <f>IF(N99&lt;&gt;"",((N99*100%)/(I99+I100)),"")</f>
        <v/>
      </c>
      <c r="P99" s="84" t="str">
        <f>IF(K99&lt;&gt;"",N99/$C$17,"")</f>
        <v/>
      </c>
    </row>
    <row r="100" spans="2:16" ht="15" customHeight="1" x14ac:dyDescent="0.25">
      <c r="B100" s="14" t="str">
        <f t="shared" si="14"/>
        <v/>
      </c>
      <c r="C100" s="48" t="str">
        <f t="shared" si="15"/>
        <v/>
      </c>
      <c r="D100" s="71"/>
      <c r="E100" s="15"/>
      <c r="F100" s="64"/>
      <c r="G100" s="64"/>
      <c r="H100" s="64"/>
      <c r="I100" s="49"/>
      <c r="J100" s="50"/>
      <c r="K100" s="16"/>
      <c r="L100" s="51" t="str">
        <f t="shared" si="12"/>
        <v/>
      </c>
      <c r="M100" s="52" t="str">
        <f t="shared" si="13"/>
        <v/>
      </c>
      <c r="N100" s="75"/>
      <c r="O100" s="75"/>
      <c r="P100" s="78"/>
    </row>
    <row r="101" spans="2:16" ht="15" customHeight="1" x14ac:dyDescent="0.25">
      <c r="B101" s="11" t="str">
        <f t="shared" si="14"/>
        <v/>
      </c>
      <c r="C101" s="45" t="str">
        <f t="shared" si="15"/>
        <v/>
      </c>
      <c r="D101" s="70"/>
      <c r="E101" s="12"/>
      <c r="F101" s="72"/>
      <c r="G101" s="73"/>
      <c r="H101" s="64"/>
      <c r="I101" s="46"/>
      <c r="J101" s="47"/>
      <c r="K101" s="13"/>
      <c r="L101" s="35" t="str">
        <f t="shared" si="12"/>
        <v/>
      </c>
      <c r="M101" s="36" t="str">
        <f t="shared" si="13"/>
        <v/>
      </c>
      <c r="N101" s="74" t="str">
        <f>IF(K101&lt;&gt;"",IF(K101=$N$8,(I101-I102),IF(K102=$N$8,(I101-I102),(L101+L102)-(I101+I102))),"")</f>
        <v/>
      </c>
      <c r="O101" s="76" t="str">
        <f>IF(N101&lt;&gt;"",((N101*100%)/(I101+I102)),"")</f>
        <v/>
      </c>
      <c r="P101" s="77" t="str">
        <f>IF(K101&lt;&gt;"",N101/$C$17,"")</f>
        <v/>
      </c>
    </row>
    <row r="102" spans="2:16" ht="15" customHeight="1" x14ac:dyDescent="0.25">
      <c r="B102" s="11" t="str">
        <f t="shared" si="14"/>
        <v/>
      </c>
      <c r="C102" s="45" t="str">
        <f t="shared" si="15"/>
        <v/>
      </c>
      <c r="D102" s="71"/>
      <c r="E102" s="12"/>
      <c r="F102" s="64"/>
      <c r="G102" s="64"/>
      <c r="H102" s="64"/>
      <c r="I102" s="46"/>
      <c r="J102" s="47"/>
      <c r="K102" s="13"/>
      <c r="L102" s="35" t="str">
        <f t="shared" si="12"/>
        <v/>
      </c>
      <c r="M102" s="36" t="str">
        <f t="shared" si="13"/>
        <v/>
      </c>
      <c r="N102" s="75"/>
      <c r="O102" s="75"/>
      <c r="P102" s="78"/>
    </row>
    <row r="103" spans="2:16" ht="15" customHeight="1" x14ac:dyDescent="0.25">
      <c r="B103" s="14" t="str">
        <f t="shared" si="14"/>
        <v/>
      </c>
      <c r="C103" s="48" t="str">
        <f t="shared" si="15"/>
        <v/>
      </c>
      <c r="D103" s="79"/>
      <c r="E103" s="15"/>
      <c r="F103" s="80"/>
      <c r="G103" s="81"/>
      <c r="H103" s="64"/>
      <c r="I103" s="49"/>
      <c r="J103" s="50"/>
      <c r="K103" s="16"/>
      <c r="L103" s="51" t="str">
        <f t="shared" si="12"/>
        <v/>
      </c>
      <c r="M103" s="52" t="str">
        <f t="shared" si="13"/>
        <v/>
      </c>
      <c r="N103" s="82" t="str">
        <f>IF(K103&lt;&gt;"",IF(K103=$N$8,(I103-I104),IF(K104=$N$8,(I103-I104),(L103+L104)-(I103+I104))),"")</f>
        <v/>
      </c>
      <c r="O103" s="83" t="str">
        <f>IF(N103&lt;&gt;"",((N103*100%)/(I103+I104)),"")</f>
        <v/>
      </c>
      <c r="P103" s="84" t="str">
        <f>IF(K103&lt;&gt;"",N103/$C$17,"")</f>
        <v/>
      </c>
    </row>
    <row r="104" spans="2:16" ht="15" customHeight="1" x14ac:dyDescent="0.25">
      <c r="B104" s="14" t="str">
        <f t="shared" si="14"/>
        <v/>
      </c>
      <c r="C104" s="48" t="str">
        <f t="shared" si="15"/>
        <v/>
      </c>
      <c r="D104" s="71"/>
      <c r="E104" s="15"/>
      <c r="F104" s="64"/>
      <c r="G104" s="64"/>
      <c r="H104" s="64"/>
      <c r="I104" s="49"/>
      <c r="J104" s="50"/>
      <c r="K104" s="16"/>
      <c r="L104" s="51" t="str">
        <f t="shared" si="12"/>
        <v/>
      </c>
      <c r="M104" s="52" t="str">
        <f t="shared" si="13"/>
        <v/>
      </c>
      <c r="N104" s="75"/>
      <c r="O104" s="75"/>
      <c r="P104" s="78"/>
    </row>
    <row r="105" spans="2:16" ht="15" customHeight="1" x14ac:dyDescent="0.25">
      <c r="B105" s="11" t="str">
        <f t="shared" si="14"/>
        <v/>
      </c>
      <c r="C105" s="45" t="str">
        <f t="shared" si="15"/>
        <v/>
      </c>
      <c r="D105" s="70"/>
      <c r="E105" s="12"/>
      <c r="F105" s="72"/>
      <c r="G105" s="73"/>
      <c r="H105" s="64"/>
      <c r="I105" s="46"/>
      <c r="J105" s="47"/>
      <c r="K105" s="13"/>
      <c r="L105" s="35" t="str">
        <f t="shared" si="12"/>
        <v/>
      </c>
      <c r="M105" s="36" t="str">
        <f t="shared" si="13"/>
        <v/>
      </c>
      <c r="N105" s="74" t="str">
        <f>IF(K105&lt;&gt;"",IF(K105=$N$8,(I105-I106),IF(K106=$N$8,(I105-I106),(L105+L106)-(I105+I106))),"")</f>
        <v/>
      </c>
      <c r="O105" s="76" t="str">
        <f>IF(N105&lt;&gt;"",((N105*100%)/(I105+I106)),"")</f>
        <v/>
      </c>
      <c r="P105" s="77" t="str">
        <f>IF(K105&lt;&gt;"",N105/$C$17,"")</f>
        <v/>
      </c>
    </row>
    <row r="106" spans="2:16" ht="15" customHeight="1" x14ac:dyDescent="0.25">
      <c r="B106" s="11" t="str">
        <f t="shared" si="14"/>
        <v/>
      </c>
      <c r="C106" s="45" t="str">
        <f t="shared" si="15"/>
        <v/>
      </c>
      <c r="D106" s="71"/>
      <c r="E106" s="12"/>
      <c r="F106" s="64"/>
      <c r="G106" s="64"/>
      <c r="H106" s="64"/>
      <c r="I106" s="46"/>
      <c r="J106" s="47"/>
      <c r="K106" s="13"/>
      <c r="L106" s="35" t="str">
        <f t="shared" si="12"/>
        <v/>
      </c>
      <c r="M106" s="36" t="str">
        <f t="shared" si="13"/>
        <v/>
      </c>
      <c r="N106" s="75"/>
      <c r="O106" s="75"/>
      <c r="P106" s="78"/>
    </row>
    <row r="107" spans="2:16" ht="15" customHeight="1" x14ac:dyDescent="0.25">
      <c r="B107" s="14" t="str">
        <f t="shared" si="14"/>
        <v/>
      </c>
      <c r="C107" s="48" t="str">
        <f t="shared" si="15"/>
        <v/>
      </c>
      <c r="D107" s="79"/>
      <c r="E107" s="15"/>
      <c r="F107" s="80"/>
      <c r="G107" s="81"/>
      <c r="H107" s="64"/>
      <c r="I107" s="49"/>
      <c r="J107" s="50"/>
      <c r="K107" s="16"/>
      <c r="L107" s="51" t="str">
        <f t="shared" si="12"/>
        <v/>
      </c>
      <c r="M107" s="52" t="str">
        <f t="shared" si="13"/>
        <v/>
      </c>
      <c r="N107" s="82" t="str">
        <f>IF(K107&lt;&gt;"",IF(K107=$N$8,(I107-I108),IF(K108=$N$8,(I107-I108),(L107+L108)-(I107+I108))),"")</f>
        <v/>
      </c>
      <c r="O107" s="83" t="str">
        <f>IF(N107&lt;&gt;"",((N107*100%)/(I107+I108)),"")</f>
        <v/>
      </c>
      <c r="P107" s="84" t="str">
        <f>IF(K107&lt;&gt;"",N107/$C$17,"")</f>
        <v/>
      </c>
    </row>
    <row r="108" spans="2:16" ht="15" customHeight="1" x14ac:dyDescent="0.25">
      <c r="B108" s="14" t="str">
        <f t="shared" si="14"/>
        <v/>
      </c>
      <c r="C108" s="48" t="str">
        <f t="shared" si="15"/>
        <v/>
      </c>
      <c r="D108" s="71"/>
      <c r="E108" s="15"/>
      <c r="F108" s="64"/>
      <c r="G108" s="64"/>
      <c r="H108" s="64"/>
      <c r="I108" s="49"/>
      <c r="J108" s="50"/>
      <c r="K108" s="16"/>
      <c r="L108" s="51" t="str">
        <f t="shared" si="12"/>
        <v/>
      </c>
      <c r="M108" s="52" t="str">
        <f t="shared" si="13"/>
        <v/>
      </c>
      <c r="N108" s="75"/>
      <c r="O108" s="75"/>
      <c r="P108" s="78"/>
    </row>
    <row r="109" spans="2:16" ht="15" customHeight="1" x14ac:dyDescent="0.25">
      <c r="B109" s="11" t="str">
        <f t="shared" si="14"/>
        <v/>
      </c>
      <c r="C109" s="45" t="str">
        <f t="shared" si="15"/>
        <v/>
      </c>
      <c r="D109" s="70"/>
      <c r="E109" s="12"/>
      <c r="F109" s="72"/>
      <c r="G109" s="73"/>
      <c r="H109" s="64"/>
      <c r="I109" s="46"/>
      <c r="J109" s="47"/>
      <c r="K109" s="13"/>
      <c r="L109" s="35" t="str">
        <f t="shared" si="12"/>
        <v/>
      </c>
      <c r="M109" s="36" t="str">
        <f t="shared" si="13"/>
        <v/>
      </c>
      <c r="N109" s="74" t="str">
        <f>IF(K109&lt;&gt;"",IF(K109=$N$8,(I109-I110),IF(K110=$N$8,(I109-I110),(L109+L110)-(I109+I110))),"")</f>
        <v/>
      </c>
      <c r="O109" s="76" t="str">
        <f>IF(N109&lt;&gt;"",((N109*100%)/(I109+I110)),"")</f>
        <v/>
      </c>
      <c r="P109" s="77" t="str">
        <f>IF(K109&lt;&gt;"",N109/$C$17,"")</f>
        <v/>
      </c>
    </row>
    <row r="110" spans="2:16" ht="15" customHeight="1" x14ac:dyDescent="0.25">
      <c r="B110" s="11" t="str">
        <f t="shared" si="14"/>
        <v/>
      </c>
      <c r="C110" s="45" t="str">
        <f t="shared" si="15"/>
        <v/>
      </c>
      <c r="D110" s="71"/>
      <c r="E110" s="12"/>
      <c r="F110" s="64"/>
      <c r="G110" s="64"/>
      <c r="H110" s="64"/>
      <c r="I110" s="46"/>
      <c r="J110" s="47"/>
      <c r="K110" s="13"/>
      <c r="L110" s="35" t="str">
        <f t="shared" si="12"/>
        <v/>
      </c>
      <c r="M110" s="36" t="str">
        <f t="shared" si="13"/>
        <v/>
      </c>
      <c r="N110" s="75"/>
      <c r="O110" s="75"/>
      <c r="P110" s="78"/>
    </row>
    <row r="111" spans="2:16" ht="15" customHeight="1" x14ac:dyDescent="0.25">
      <c r="B111" s="14" t="str">
        <f t="shared" si="14"/>
        <v/>
      </c>
      <c r="C111" s="48" t="str">
        <f t="shared" si="15"/>
        <v/>
      </c>
      <c r="D111" s="79"/>
      <c r="E111" s="15"/>
      <c r="F111" s="80"/>
      <c r="G111" s="81"/>
      <c r="H111" s="64"/>
      <c r="I111" s="49"/>
      <c r="J111" s="50"/>
      <c r="K111" s="16"/>
      <c r="L111" s="51" t="str">
        <f t="shared" si="12"/>
        <v/>
      </c>
      <c r="M111" s="52" t="str">
        <f t="shared" si="13"/>
        <v/>
      </c>
      <c r="N111" s="82" t="str">
        <f>IF(K111&lt;&gt;"",IF(K111=$N$8,(I111-I112),IF(K112=$N$8,(I111-I112),(L111+L112)-(I111+I112))),"")</f>
        <v/>
      </c>
      <c r="O111" s="83" t="str">
        <f>IF(N111&lt;&gt;"",((N111*100%)/(I111+I112)),"")</f>
        <v/>
      </c>
      <c r="P111" s="84" t="str">
        <f>IF(K111&lt;&gt;"",N111/$C$17,"")</f>
        <v/>
      </c>
    </row>
    <row r="112" spans="2:16" ht="15" customHeight="1" x14ac:dyDescent="0.25">
      <c r="B112" s="14" t="str">
        <f t="shared" si="14"/>
        <v/>
      </c>
      <c r="C112" s="48" t="str">
        <f t="shared" si="15"/>
        <v/>
      </c>
      <c r="D112" s="71"/>
      <c r="E112" s="15"/>
      <c r="F112" s="64"/>
      <c r="G112" s="64"/>
      <c r="H112" s="64"/>
      <c r="I112" s="49"/>
      <c r="J112" s="50"/>
      <c r="K112" s="16"/>
      <c r="L112" s="51" t="str">
        <f t="shared" si="12"/>
        <v/>
      </c>
      <c r="M112" s="52" t="str">
        <f t="shared" si="13"/>
        <v/>
      </c>
      <c r="N112" s="75"/>
      <c r="O112" s="75"/>
      <c r="P112" s="78"/>
    </row>
    <row r="113" spans="2:16" ht="15" customHeight="1" x14ac:dyDescent="0.25">
      <c r="B113" s="11" t="str">
        <f t="shared" si="14"/>
        <v/>
      </c>
      <c r="C113" s="45" t="str">
        <f t="shared" si="15"/>
        <v/>
      </c>
      <c r="D113" s="70"/>
      <c r="E113" s="12"/>
      <c r="F113" s="72"/>
      <c r="G113" s="73"/>
      <c r="H113" s="64"/>
      <c r="I113" s="46"/>
      <c r="J113" s="47"/>
      <c r="K113" s="13"/>
      <c r="L113" s="35" t="str">
        <f t="shared" si="12"/>
        <v/>
      </c>
      <c r="M113" s="36" t="str">
        <f t="shared" si="13"/>
        <v/>
      </c>
      <c r="N113" s="74" t="str">
        <f>IF(K113&lt;&gt;"",IF(K113=$N$8,(I113-I114),IF(K114=$N$8,(I113-I114),(L113+L114)-(I113+I114))),"")</f>
        <v/>
      </c>
      <c r="O113" s="76" t="str">
        <f>IF(N113&lt;&gt;"",((N113*100%)/(I113+I114)),"")</f>
        <v/>
      </c>
      <c r="P113" s="77" t="str">
        <f>IF(K113&lt;&gt;"",N113/$C$17,"")</f>
        <v/>
      </c>
    </row>
    <row r="114" spans="2:16" ht="15" customHeight="1" x14ac:dyDescent="0.25">
      <c r="B114" s="11" t="str">
        <f t="shared" si="14"/>
        <v/>
      </c>
      <c r="C114" s="45" t="str">
        <f t="shared" si="15"/>
        <v/>
      </c>
      <c r="D114" s="71"/>
      <c r="E114" s="12"/>
      <c r="F114" s="64"/>
      <c r="G114" s="64"/>
      <c r="H114" s="64"/>
      <c r="I114" s="46"/>
      <c r="J114" s="47"/>
      <c r="K114" s="13"/>
      <c r="L114" s="35" t="str">
        <f t="shared" si="12"/>
        <v/>
      </c>
      <c r="M114" s="36" t="str">
        <f t="shared" si="13"/>
        <v/>
      </c>
      <c r="N114" s="75"/>
      <c r="O114" s="75"/>
      <c r="P114" s="78"/>
    </row>
    <row r="115" spans="2:16" ht="15" customHeight="1" x14ac:dyDescent="0.25">
      <c r="B115" s="14" t="str">
        <f t="shared" si="14"/>
        <v/>
      </c>
      <c r="C115" s="48" t="str">
        <f t="shared" si="15"/>
        <v/>
      </c>
      <c r="D115" s="79"/>
      <c r="E115" s="15"/>
      <c r="F115" s="80"/>
      <c r="G115" s="81"/>
      <c r="H115" s="64"/>
      <c r="I115" s="49"/>
      <c r="J115" s="50"/>
      <c r="K115" s="16"/>
      <c r="L115" s="51" t="str">
        <f t="shared" si="12"/>
        <v/>
      </c>
      <c r="M115" s="52" t="str">
        <f t="shared" si="13"/>
        <v/>
      </c>
      <c r="N115" s="82" t="str">
        <f>IF(K115&lt;&gt;"",IF(K115=$N$8,(I115-I116),IF(K116=$N$8,(I115-I116),(L115+L116)-(I115+I116))),"")</f>
        <v/>
      </c>
      <c r="O115" s="83" t="str">
        <f>IF(N115&lt;&gt;"",((N115*100%)/(I115+I116)),"")</f>
        <v/>
      </c>
      <c r="P115" s="84" t="str">
        <f>IF(K115&lt;&gt;"",N115/$C$17,"")</f>
        <v/>
      </c>
    </row>
    <row r="116" spans="2:16" ht="15" customHeight="1" x14ac:dyDescent="0.25">
      <c r="B116" s="14" t="str">
        <f t="shared" si="14"/>
        <v/>
      </c>
      <c r="C116" s="48" t="str">
        <f t="shared" si="15"/>
        <v/>
      </c>
      <c r="D116" s="71"/>
      <c r="E116" s="15"/>
      <c r="F116" s="64"/>
      <c r="G116" s="64"/>
      <c r="H116" s="64"/>
      <c r="I116" s="49"/>
      <c r="J116" s="50"/>
      <c r="K116" s="16"/>
      <c r="L116" s="51" t="str">
        <f t="shared" si="12"/>
        <v/>
      </c>
      <c r="M116" s="52" t="str">
        <f t="shared" si="13"/>
        <v/>
      </c>
      <c r="N116" s="75"/>
      <c r="O116" s="75"/>
      <c r="P116" s="78"/>
    </row>
    <row r="117" spans="2:16" ht="15" customHeight="1" x14ac:dyDescent="0.25">
      <c r="B117" s="11" t="str">
        <f t="shared" si="14"/>
        <v/>
      </c>
      <c r="C117" s="45" t="str">
        <f t="shared" si="15"/>
        <v/>
      </c>
      <c r="D117" s="70"/>
      <c r="E117" s="12"/>
      <c r="F117" s="72"/>
      <c r="G117" s="73"/>
      <c r="H117" s="64"/>
      <c r="I117" s="46"/>
      <c r="J117" s="47"/>
      <c r="K117" s="13"/>
      <c r="L117" s="35" t="str">
        <f t="shared" si="12"/>
        <v/>
      </c>
      <c r="M117" s="36" t="str">
        <f t="shared" si="13"/>
        <v/>
      </c>
      <c r="N117" s="74" t="str">
        <f>IF(K117&lt;&gt;"",IF(K117=$N$8,(I117-I118),IF(K118=$N$8,(I117-I118),(L117+L118)-(I117+I118))),"")</f>
        <v/>
      </c>
      <c r="O117" s="76" t="str">
        <f>IF(N117&lt;&gt;"",((N117*100%)/(I117+I118)),"")</f>
        <v/>
      </c>
      <c r="P117" s="77" t="str">
        <f>IF(K117&lt;&gt;"",N117/$C$17,"")</f>
        <v/>
      </c>
    </row>
    <row r="118" spans="2:16" ht="15" customHeight="1" x14ac:dyDescent="0.25">
      <c r="B118" s="11" t="str">
        <f t="shared" si="14"/>
        <v/>
      </c>
      <c r="C118" s="45" t="str">
        <f t="shared" si="15"/>
        <v/>
      </c>
      <c r="D118" s="71"/>
      <c r="E118" s="12"/>
      <c r="F118" s="64"/>
      <c r="G118" s="64"/>
      <c r="H118" s="64"/>
      <c r="I118" s="46"/>
      <c r="J118" s="47"/>
      <c r="K118" s="13"/>
      <c r="L118" s="35" t="str">
        <f t="shared" si="12"/>
        <v/>
      </c>
      <c r="M118" s="36" t="str">
        <f t="shared" si="13"/>
        <v/>
      </c>
      <c r="N118" s="75"/>
      <c r="O118" s="75"/>
      <c r="P118" s="78"/>
    </row>
    <row r="119" spans="2:16" ht="15" customHeight="1" x14ac:dyDescent="0.25">
      <c r="B119" s="14" t="str">
        <f t="shared" si="14"/>
        <v/>
      </c>
      <c r="C119" s="48" t="str">
        <f t="shared" si="15"/>
        <v/>
      </c>
      <c r="D119" s="79"/>
      <c r="E119" s="15"/>
      <c r="F119" s="80"/>
      <c r="G119" s="81"/>
      <c r="H119" s="64"/>
      <c r="I119" s="49"/>
      <c r="J119" s="50"/>
      <c r="K119" s="16"/>
      <c r="L119" s="51" t="str">
        <f t="shared" si="12"/>
        <v/>
      </c>
      <c r="M119" s="52" t="str">
        <f t="shared" si="13"/>
        <v/>
      </c>
      <c r="N119" s="82" t="str">
        <f>IF(K119&lt;&gt;"",IF(K119=$N$8,(I119-I120),IF(K120=$N$8,(I119-I120),(L119+L120)-(I119+I120))),"")</f>
        <v/>
      </c>
      <c r="O119" s="83" t="str">
        <f>IF(N119&lt;&gt;"",((N119*100%)/(I119+I120)),"")</f>
        <v/>
      </c>
      <c r="P119" s="84" t="str">
        <f>IF(K119&lt;&gt;"",N119/$C$17,"")</f>
        <v/>
      </c>
    </row>
    <row r="120" spans="2:16" ht="15" customHeight="1" x14ac:dyDescent="0.25">
      <c r="B120" s="14" t="str">
        <f t="shared" si="14"/>
        <v/>
      </c>
      <c r="C120" s="48" t="str">
        <f t="shared" si="15"/>
        <v/>
      </c>
      <c r="D120" s="71"/>
      <c r="E120" s="15"/>
      <c r="F120" s="64"/>
      <c r="G120" s="64"/>
      <c r="H120" s="64"/>
      <c r="I120" s="49"/>
      <c r="J120" s="50"/>
      <c r="K120" s="16"/>
      <c r="L120" s="51" t="str">
        <f t="shared" si="12"/>
        <v/>
      </c>
      <c r="M120" s="52" t="str">
        <f t="shared" si="13"/>
        <v/>
      </c>
      <c r="N120" s="75"/>
      <c r="O120" s="75"/>
      <c r="P120" s="78"/>
    </row>
    <row r="121" spans="2:16" ht="15" customHeight="1" x14ac:dyDescent="0.25">
      <c r="B121" s="11" t="str">
        <f t="shared" si="14"/>
        <v/>
      </c>
      <c r="C121" s="45" t="str">
        <f t="shared" si="15"/>
        <v/>
      </c>
      <c r="D121" s="70"/>
      <c r="E121" s="12"/>
      <c r="F121" s="72"/>
      <c r="G121" s="73"/>
      <c r="H121" s="64"/>
      <c r="I121" s="46"/>
      <c r="J121" s="47"/>
      <c r="K121" s="13"/>
      <c r="L121" s="35" t="str">
        <f t="shared" si="12"/>
        <v/>
      </c>
      <c r="M121" s="36" t="str">
        <f t="shared" si="13"/>
        <v/>
      </c>
      <c r="N121" s="74" t="str">
        <f>IF(K121&lt;&gt;"",IF(K121=$N$8,(I121-I122),IF(K122=$N$8,(I121-I122),(L121+L122)-(I121+I122))),"")</f>
        <v/>
      </c>
      <c r="O121" s="76" t="str">
        <f>IF(N121&lt;&gt;"",((N121*100%)/(I121+I122)),"")</f>
        <v/>
      </c>
      <c r="P121" s="77" t="str">
        <f>IF(K121&lt;&gt;"",N121/$C$17,"")</f>
        <v/>
      </c>
    </row>
    <row r="122" spans="2:16" ht="15" customHeight="1" x14ac:dyDescent="0.25">
      <c r="B122" s="11" t="str">
        <f t="shared" si="14"/>
        <v/>
      </c>
      <c r="C122" s="45" t="str">
        <f t="shared" si="15"/>
        <v/>
      </c>
      <c r="D122" s="71"/>
      <c r="E122" s="12"/>
      <c r="F122" s="64"/>
      <c r="G122" s="64"/>
      <c r="H122" s="64"/>
      <c r="I122" s="46"/>
      <c r="J122" s="47"/>
      <c r="K122" s="13"/>
      <c r="L122" s="35" t="str">
        <f t="shared" si="12"/>
        <v/>
      </c>
      <c r="M122" s="36" t="str">
        <f t="shared" si="13"/>
        <v/>
      </c>
      <c r="N122" s="75"/>
      <c r="O122" s="75"/>
      <c r="P122" s="78"/>
    </row>
    <row r="123" spans="2:16" ht="15" customHeight="1" x14ac:dyDescent="0.25">
      <c r="B123" s="14" t="str">
        <f t="shared" si="14"/>
        <v/>
      </c>
      <c r="C123" s="48" t="str">
        <f t="shared" si="15"/>
        <v/>
      </c>
      <c r="D123" s="79"/>
      <c r="E123" s="15"/>
      <c r="F123" s="80"/>
      <c r="G123" s="81"/>
      <c r="H123" s="64"/>
      <c r="I123" s="49"/>
      <c r="J123" s="50"/>
      <c r="K123" s="16"/>
      <c r="L123" s="51" t="str">
        <f t="shared" si="12"/>
        <v/>
      </c>
      <c r="M123" s="52" t="str">
        <f t="shared" si="13"/>
        <v/>
      </c>
      <c r="N123" s="82" t="str">
        <f>IF(K123&lt;&gt;"",IF(K123=$N$8,(I123-I124),IF(K124=$N$8,(I123-I124),(L123+L124)-(I123+I124))),"")</f>
        <v/>
      </c>
      <c r="O123" s="83" t="str">
        <f>IF(N123&lt;&gt;"",((N123*100%)/(I123+I124)),"")</f>
        <v/>
      </c>
      <c r="P123" s="84" t="str">
        <f>IF(K123&lt;&gt;"",N123/$C$17,"")</f>
        <v/>
      </c>
    </row>
    <row r="124" spans="2:16" ht="15" customHeight="1" x14ac:dyDescent="0.25">
      <c r="B124" s="14" t="str">
        <f t="shared" si="14"/>
        <v/>
      </c>
      <c r="C124" s="48" t="str">
        <f t="shared" si="15"/>
        <v/>
      </c>
      <c r="D124" s="71"/>
      <c r="E124" s="15"/>
      <c r="F124" s="64"/>
      <c r="G124" s="64"/>
      <c r="H124" s="64"/>
      <c r="I124" s="49"/>
      <c r="J124" s="50"/>
      <c r="K124" s="16"/>
      <c r="L124" s="51" t="str">
        <f t="shared" si="12"/>
        <v/>
      </c>
      <c r="M124" s="52" t="str">
        <f t="shared" si="13"/>
        <v/>
      </c>
      <c r="N124" s="75"/>
      <c r="O124" s="75"/>
      <c r="P124" s="78"/>
    </row>
    <row r="125" spans="2:16" ht="15" customHeight="1" x14ac:dyDescent="0.25">
      <c r="B125" s="11" t="str">
        <f t="shared" si="14"/>
        <v/>
      </c>
      <c r="C125" s="45" t="str">
        <f t="shared" si="15"/>
        <v/>
      </c>
      <c r="D125" s="70"/>
      <c r="E125" s="12"/>
      <c r="F125" s="72"/>
      <c r="G125" s="73"/>
      <c r="H125" s="64"/>
      <c r="I125" s="46"/>
      <c r="J125" s="47"/>
      <c r="K125" s="13"/>
      <c r="L125" s="35" t="str">
        <f t="shared" si="12"/>
        <v/>
      </c>
      <c r="M125" s="36" t="str">
        <f t="shared" si="13"/>
        <v/>
      </c>
      <c r="N125" s="74" t="str">
        <f>IF(K125&lt;&gt;"",IF(K125=$N$8,(I125-I126),IF(K126=$N$8,(I125-I126),(L125+L126)-(I125+I126))),"")</f>
        <v/>
      </c>
      <c r="O125" s="76" t="str">
        <f>IF(N125&lt;&gt;"",((N125*100%)/(I125+I126)),"")</f>
        <v/>
      </c>
      <c r="P125" s="77" t="str">
        <f>IF(K125&lt;&gt;"",N125/$C$17,"")</f>
        <v/>
      </c>
    </row>
    <row r="126" spans="2:16" ht="15" customHeight="1" x14ac:dyDescent="0.25">
      <c r="B126" s="11" t="str">
        <f t="shared" si="14"/>
        <v/>
      </c>
      <c r="C126" s="45" t="str">
        <f t="shared" si="15"/>
        <v/>
      </c>
      <c r="D126" s="71"/>
      <c r="E126" s="12"/>
      <c r="F126" s="64"/>
      <c r="G126" s="64"/>
      <c r="H126" s="64"/>
      <c r="I126" s="46"/>
      <c r="J126" s="47"/>
      <c r="K126" s="13"/>
      <c r="L126" s="35" t="str">
        <f t="shared" si="12"/>
        <v/>
      </c>
      <c r="M126" s="36" t="str">
        <f t="shared" si="13"/>
        <v/>
      </c>
      <c r="N126" s="75"/>
      <c r="O126" s="75"/>
      <c r="P126" s="78"/>
    </row>
    <row r="127" spans="2:16" ht="15" customHeight="1" x14ac:dyDescent="0.25">
      <c r="B127" s="14" t="str">
        <f t="shared" si="14"/>
        <v/>
      </c>
      <c r="C127" s="48" t="str">
        <f t="shared" si="15"/>
        <v/>
      </c>
      <c r="D127" s="79"/>
      <c r="E127" s="15"/>
      <c r="F127" s="80"/>
      <c r="G127" s="81"/>
      <c r="H127" s="64"/>
      <c r="I127" s="49"/>
      <c r="J127" s="50"/>
      <c r="K127" s="16"/>
      <c r="L127" s="51" t="str">
        <f t="shared" si="12"/>
        <v/>
      </c>
      <c r="M127" s="52" t="str">
        <f t="shared" si="13"/>
        <v/>
      </c>
      <c r="N127" s="82" t="str">
        <f>IF(K127&lt;&gt;"",IF(K127=$N$8,(I127-I128),IF(K128=$N$8,(I127-I128),(L127+L128)-(I127+I128))),"")</f>
        <v/>
      </c>
      <c r="O127" s="83" t="str">
        <f>IF(N127&lt;&gt;"",((N127*100%)/(I127+I128)),"")</f>
        <v/>
      </c>
      <c r="P127" s="84" t="str">
        <f>IF(K127&lt;&gt;"",N127/$C$17,"")</f>
        <v/>
      </c>
    </row>
    <row r="128" spans="2:16" ht="15" customHeight="1" x14ac:dyDescent="0.25">
      <c r="B128" s="14" t="str">
        <f t="shared" si="14"/>
        <v/>
      </c>
      <c r="C128" s="48" t="str">
        <f t="shared" si="15"/>
        <v/>
      </c>
      <c r="D128" s="71"/>
      <c r="E128" s="15"/>
      <c r="F128" s="64"/>
      <c r="G128" s="64"/>
      <c r="H128" s="64"/>
      <c r="I128" s="49"/>
      <c r="J128" s="50"/>
      <c r="K128" s="16"/>
      <c r="L128" s="51" t="str">
        <f t="shared" si="12"/>
        <v/>
      </c>
      <c r="M128" s="52" t="str">
        <f t="shared" si="13"/>
        <v/>
      </c>
      <c r="N128" s="75"/>
      <c r="O128" s="75"/>
      <c r="P128" s="78"/>
    </row>
    <row r="129" spans="2:16" ht="15" customHeight="1" x14ac:dyDescent="0.25">
      <c r="B129" s="11" t="str">
        <f t="shared" si="14"/>
        <v/>
      </c>
      <c r="C129" s="45" t="str">
        <f t="shared" si="15"/>
        <v/>
      </c>
      <c r="D129" s="70"/>
      <c r="E129" s="12"/>
      <c r="F129" s="72"/>
      <c r="G129" s="73"/>
      <c r="H129" s="64"/>
      <c r="I129" s="46"/>
      <c r="J129" s="47"/>
      <c r="K129" s="13"/>
      <c r="L129" s="35" t="str">
        <f t="shared" si="12"/>
        <v/>
      </c>
      <c r="M129" s="36" t="str">
        <f t="shared" si="13"/>
        <v/>
      </c>
      <c r="N129" s="74" t="str">
        <f>IF(K129&lt;&gt;"",IF(K129=$N$8,(I129-I130),IF(K130=$N$8,(I129-I130),(L129+L130)-(I129+I130))),"")</f>
        <v/>
      </c>
      <c r="O129" s="76" t="str">
        <f>IF(N129&lt;&gt;"",((N129*100%)/(I129+I130)),"")</f>
        <v/>
      </c>
      <c r="P129" s="77" t="str">
        <f>IF(K129&lt;&gt;"",N129/$C$17,"")</f>
        <v/>
      </c>
    </row>
    <row r="130" spans="2:16" ht="15" customHeight="1" x14ac:dyDescent="0.25">
      <c r="B130" s="11" t="str">
        <f t="shared" si="14"/>
        <v/>
      </c>
      <c r="C130" s="45" t="str">
        <f t="shared" si="15"/>
        <v/>
      </c>
      <c r="D130" s="71"/>
      <c r="E130" s="12"/>
      <c r="F130" s="64"/>
      <c r="G130" s="64"/>
      <c r="H130" s="64"/>
      <c r="I130" s="46"/>
      <c r="J130" s="47"/>
      <c r="K130" s="13"/>
      <c r="L130" s="35" t="str">
        <f t="shared" si="12"/>
        <v/>
      </c>
      <c r="M130" s="36" t="str">
        <f t="shared" si="13"/>
        <v/>
      </c>
      <c r="N130" s="75"/>
      <c r="O130" s="75"/>
      <c r="P130" s="78"/>
    </row>
    <row r="131" spans="2:16" ht="15" customHeight="1" x14ac:dyDescent="0.25">
      <c r="B131" s="14" t="str">
        <f t="shared" si="14"/>
        <v/>
      </c>
      <c r="C131" s="48" t="str">
        <f t="shared" si="15"/>
        <v/>
      </c>
      <c r="D131" s="79"/>
      <c r="E131" s="15"/>
      <c r="F131" s="80"/>
      <c r="G131" s="81"/>
      <c r="H131" s="64"/>
      <c r="I131" s="49"/>
      <c r="J131" s="50"/>
      <c r="K131" s="16"/>
      <c r="L131" s="51" t="str">
        <f t="shared" si="12"/>
        <v/>
      </c>
      <c r="M131" s="52" t="str">
        <f t="shared" si="13"/>
        <v/>
      </c>
      <c r="N131" s="82" t="str">
        <f>IF(K131&lt;&gt;"",IF(K131=$N$8,(I131-I132),IF(K132=$N$8,(I131-I132),(L131+L132)-(I131+I132))),"")</f>
        <v/>
      </c>
      <c r="O131" s="83" t="str">
        <f>IF(N131&lt;&gt;"",((N131*100%)/(I131+I132)),"")</f>
        <v/>
      </c>
      <c r="P131" s="84" t="str">
        <f>IF(K131&lt;&gt;"",N131/$C$17,"")</f>
        <v/>
      </c>
    </row>
    <row r="132" spans="2:16" ht="15" customHeight="1" x14ac:dyDescent="0.25">
      <c r="B132" s="14" t="str">
        <f t="shared" si="14"/>
        <v/>
      </c>
      <c r="C132" s="48" t="str">
        <f t="shared" si="15"/>
        <v/>
      </c>
      <c r="D132" s="71"/>
      <c r="E132" s="15"/>
      <c r="F132" s="64"/>
      <c r="G132" s="64"/>
      <c r="H132" s="64"/>
      <c r="I132" s="49"/>
      <c r="J132" s="50"/>
      <c r="K132" s="16"/>
      <c r="L132" s="51" t="str">
        <f t="shared" si="12"/>
        <v/>
      </c>
      <c r="M132" s="52" t="str">
        <f t="shared" si="13"/>
        <v/>
      </c>
      <c r="N132" s="75"/>
      <c r="O132" s="75"/>
      <c r="P132" s="78"/>
    </row>
    <row r="133" spans="2:16" ht="15" customHeight="1" x14ac:dyDescent="0.25">
      <c r="B133" s="11" t="str">
        <f t="shared" si="14"/>
        <v/>
      </c>
      <c r="C133" s="45" t="str">
        <f t="shared" si="15"/>
        <v/>
      </c>
      <c r="D133" s="70"/>
      <c r="E133" s="12"/>
      <c r="F133" s="72"/>
      <c r="G133" s="73"/>
      <c r="H133" s="64"/>
      <c r="I133" s="46"/>
      <c r="J133" s="47"/>
      <c r="K133" s="13"/>
      <c r="L133" s="35" t="str">
        <f t="shared" si="12"/>
        <v/>
      </c>
      <c r="M133" s="36" t="str">
        <f t="shared" si="13"/>
        <v/>
      </c>
      <c r="N133" s="74" t="str">
        <f>IF(K133&lt;&gt;"",IF(K133=$N$8,(I133-I134),IF(K134=$N$8,(I133-I134),(L133+L134)-(I133+I134))),"")</f>
        <v/>
      </c>
      <c r="O133" s="76" t="str">
        <f>IF(N133&lt;&gt;"",((N133*100%)/(I133+I134)),"")</f>
        <v/>
      </c>
      <c r="P133" s="77" t="str">
        <f>IF(K133&lt;&gt;"",N133/$C$17,"")</f>
        <v/>
      </c>
    </row>
    <row r="134" spans="2:16" ht="15" customHeight="1" x14ac:dyDescent="0.25">
      <c r="B134" s="11" t="str">
        <f t="shared" si="14"/>
        <v/>
      </c>
      <c r="C134" s="45" t="str">
        <f t="shared" si="15"/>
        <v/>
      </c>
      <c r="D134" s="71"/>
      <c r="E134" s="12"/>
      <c r="F134" s="64"/>
      <c r="G134" s="64"/>
      <c r="H134" s="64"/>
      <c r="I134" s="46"/>
      <c r="J134" s="47"/>
      <c r="K134" s="13"/>
      <c r="L134" s="35" t="str">
        <f t="shared" si="12"/>
        <v/>
      </c>
      <c r="M134" s="36" t="str">
        <f t="shared" si="13"/>
        <v/>
      </c>
      <c r="N134" s="75"/>
      <c r="O134" s="75"/>
      <c r="P134" s="78"/>
    </row>
    <row r="135" spans="2:16" ht="15" customHeight="1" x14ac:dyDescent="0.25">
      <c r="B135" s="14" t="str">
        <f t="shared" si="14"/>
        <v/>
      </c>
      <c r="C135" s="48" t="str">
        <f t="shared" si="15"/>
        <v/>
      </c>
      <c r="D135" s="79"/>
      <c r="E135" s="15"/>
      <c r="F135" s="80"/>
      <c r="G135" s="81"/>
      <c r="H135" s="64"/>
      <c r="I135" s="49"/>
      <c r="J135" s="50"/>
      <c r="K135" s="16"/>
      <c r="L135" s="51" t="str">
        <f t="shared" si="12"/>
        <v/>
      </c>
      <c r="M135" s="52" t="str">
        <f t="shared" si="13"/>
        <v/>
      </c>
      <c r="N135" s="82" t="str">
        <f>IF(K135&lt;&gt;"",IF(K135=$N$8,(I135-I136),IF(K136=$N$8,(I135-I136),(L135+L136)-(I135+I136))),"")</f>
        <v/>
      </c>
      <c r="O135" s="83" t="str">
        <f>IF(N135&lt;&gt;"",((N135*100%)/(I135+I136)),"")</f>
        <v/>
      </c>
      <c r="P135" s="84" t="str">
        <f>IF(K135&lt;&gt;"",N135/$C$17,"")</f>
        <v/>
      </c>
    </row>
    <row r="136" spans="2:16" ht="15" customHeight="1" x14ac:dyDescent="0.25">
      <c r="B136" s="14" t="str">
        <f t="shared" si="14"/>
        <v/>
      </c>
      <c r="C136" s="48" t="str">
        <f t="shared" si="15"/>
        <v/>
      </c>
      <c r="D136" s="71"/>
      <c r="E136" s="15"/>
      <c r="F136" s="64"/>
      <c r="G136" s="64"/>
      <c r="H136" s="64"/>
      <c r="I136" s="49"/>
      <c r="J136" s="50"/>
      <c r="K136" s="16"/>
      <c r="L136" s="51" t="str">
        <f t="shared" si="12"/>
        <v/>
      </c>
      <c r="M136" s="52" t="str">
        <f t="shared" si="13"/>
        <v/>
      </c>
      <c r="N136" s="75"/>
      <c r="O136" s="75"/>
      <c r="P136" s="78"/>
    </row>
    <row r="137" spans="2:16" ht="15" customHeight="1" x14ac:dyDescent="0.25">
      <c r="B137" s="11" t="str">
        <f t="shared" si="14"/>
        <v/>
      </c>
      <c r="C137" s="45" t="str">
        <f t="shared" si="15"/>
        <v/>
      </c>
      <c r="D137" s="70"/>
      <c r="E137" s="12"/>
      <c r="F137" s="72"/>
      <c r="G137" s="73"/>
      <c r="H137" s="64"/>
      <c r="I137" s="46"/>
      <c r="J137" s="47"/>
      <c r="K137" s="13"/>
      <c r="L137" s="35" t="str">
        <f t="shared" si="12"/>
        <v/>
      </c>
      <c r="M137" s="36" t="str">
        <f t="shared" si="13"/>
        <v/>
      </c>
      <c r="N137" s="74" t="str">
        <f>IF(K137&lt;&gt;"",IF(K137=$N$8,(I137-I138),IF(K138=$N$8,(I137-I138),(L137+L138)-(I137+I138))),"")</f>
        <v/>
      </c>
      <c r="O137" s="76" t="str">
        <f>IF(N137&lt;&gt;"",((N137*100%)/(I137+I138)),"")</f>
        <v/>
      </c>
      <c r="P137" s="77" t="str">
        <f>IF(K137&lt;&gt;"",N137/$C$17,"")</f>
        <v/>
      </c>
    </row>
    <row r="138" spans="2:16" ht="15" customHeight="1" x14ac:dyDescent="0.25">
      <c r="B138" s="11" t="str">
        <f t="shared" si="14"/>
        <v/>
      </c>
      <c r="C138" s="45" t="str">
        <f t="shared" si="15"/>
        <v/>
      </c>
      <c r="D138" s="71"/>
      <c r="E138" s="12"/>
      <c r="F138" s="64"/>
      <c r="G138" s="64"/>
      <c r="H138" s="64"/>
      <c r="I138" s="46"/>
      <c r="J138" s="47"/>
      <c r="K138" s="13"/>
      <c r="L138" s="35" t="str">
        <f t="shared" si="12"/>
        <v/>
      </c>
      <c r="M138" s="36" t="str">
        <f t="shared" si="13"/>
        <v/>
      </c>
      <c r="N138" s="75"/>
      <c r="O138" s="75"/>
      <c r="P138" s="78"/>
    </row>
    <row r="139" spans="2:16" ht="15" customHeight="1" x14ac:dyDescent="0.25">
      <c r="B139" s="14" t="str">
        <f t="shared" si="14"/>
        <v/>
      </c>
      <c r="C139" s="48" t="str">
        <f t="shared" si="15"/>
        <v/>
      </c>
      <c r="D139" s="79"/>
      <c r="E139" s="15"/>
      <c r="F139" s="80"/>
      <c r="G139" s="81"/>
      <c r="H139" s="64"/>
      <c r="I139" s="49"/>
      <c r="J139" s="50"/>
      <c r="K139" s="16"/>
      <c r="L139" s="51" t="str">
        <f t="shared" si="12"/>
        <v/>
      </c>
      <c r="M139" s="52" t="str">
        <f t="shared" si="13"/>
        <v/>
      </c>
      <c r="N139" s="82" t="str">
        <f>IF(K139&lt;&gt;"",IF(K139=$N$8,(I139-I140),IF(K140=$N$8,(I139-I140),(L139+L140)-(I139+I140))),"")</f>
        <v/>
      </c>
      <c r="O139" s="83" t="str">
        <f>IF(N139&lt;&gt;"",((N139*100%)/(I139+I140)),"")</f>
        <v/>
      </c>
      <c r="P139" s="84" t="str">
        <f>IF(K139&lt;&gt;"",N139/$C$17,"")</f>
        <v/>
      </c>
    </row>
    <row r="140" spans="2:16" ht="15" customHeight="1" x14ac:dyDescent="0.25">
      <c r="B140" s="14" t="str">
        <f t="shared" si="14"/>
        <v/>
      </c>
      <c r="C140" s="48" t="str">
        <f t="shared" si="15"/>
        <v/>
      </c>
      <c r="D140" s="71"/>
      <c r="E140" s="15"/>
      <c r="F140" s="64"/>
      <c r="G140" s="64"/>
      <c r="H140" s="64"/>
      <c r="I140" s="49"/>
      <c r="J140" s="50"/>
      <c r="K140" s="16"/>
      <c r="L140" s="51" t="str">
        <f t="shared" si="12"/>
        <v/>
      </c>
      <c r="M140" s="52" t="str">
        <f t="shared" si="13"/>
        <v/>
      </c>
      <c r="N140" s="75"/>
      <c r="O140" s="75"/>
      <c r="P140" s="78"/>
    </row>
    <row r="141" spans="2:16" ht="15" customHeight="1" x14ac:dyDescent="0.25">
      <c r="B141" s="11" t="str">
        <f t="shared" si="14"/>
        <v/>
      </c>
      <c r="C141" s="45" t="str">
        <f t="shared" si="15"/>
        <v/>
      </c>
      <c r="D141" s="70"/>
      <c r="E141" s="12"/>
      <c r="F141" s="72"/>
      <c r="G141" s="73"/>
      <c r="H141" s="64"/>
      <c r="I141" s="46"/>
      <c r="J141" s="47"/>
      <c r="K141" s="13"/>
      <c r="L141" s="35" t="str">
        <f t="shared" si="12"/>
        <v/>
      </c>
      <c r="M141" s="36" t="str">
        <f t="shared" si="13"/>
        <v/>
      </c>
      <c r="N141" s="74" t="str">
        <f>IF(K141&lt;&gt;"",IF(K141=$N$8,(I141-I142),IF(K142=$N$8,(I141-I142),(L141+L142)-(I141+I142))),"")</f>
        <v/>
      </c>
      <c r="O141" s="76" t="str">
        <f>IF(N141&lt;&gt;"",((N141*100%)/(I141+I142)),"")</f>
        <v/>
      </c>
      <c r="P141" s="77" t="str">
        <f>IF(K141&lt;&gt;"",N141/$C$17,"")</f>
        <v/>
      </c>
    </row>
    <row r="142" spans="2:16" ht="15" customHeight="1" x14ac:dyDescent="0.25">
      <c r="B142" s="11" t="str">
        <f t="shared" si="14"/>
        <v/>
      </c>
      <c r="C142" s="45" t="str">
        <f t="shared" si="15"/>
        <v/>
      </c>
      <c r="D142" s="71"/>
      <c r="E142" s="12"/>
      <c r="F142" s="64"/>
      <c r="G142" s="64"/>
      <c r="H142" s="64"/>
      <c r="I142" s="46"/>
      <c r="J142" s="47"/>
      <c r="K142" s="13"/>
      <c r="L142" s="35" t="str">
        <f t="shared" si="12"/>
        <v/>
      </c>
      <c r="M142" s="36" t="str">
        <f t="shared" si="13"/>
        <v/>
      </c>
      <c r="N142" s="75"/>
      <c r="O142" s="75"/>
      <c r="P142" s="78"/>
    </row>
    <row r="143" spans="2:16" ht="15" customHeight="1" x14ac:dyDescent="0.25">
      <c r="B143" s="14" t="str">
        <f t="shared" si="14"/>
        <v/>
      </c>
      <c r="C143" s="48" t="str">
        <f t="shared" si="15"/>
        <v/>
      </c>
      <c r="D143" s="79"/>
      <c r="E143" s="15"/>
      <c r="F143" s="80"/>
      <c r="G143" s="81"/>
      <c r="H143" s="64"/>
      <c r="I143" s="49"/>
      <c r="J143" s="50"/>
      <c r="K143" s="16"/>
      <c r="L143" s="51" t="str">
        <f t="shared" si="12"/>
        <v/>
      </c>
      <c r="M143" s="52" t="str">
        <f t="shared" si="13"/>
        <v/>
      </c>
      <c r="N143" s="82" t="str">
        <f>IF(K143&lt;&gt;"",IF(K143=$N$8,(I143-I144),IF(K144=$N$8,(I143-I144),(L143+L144)-(I143+I144))),"")</f>
        <v/>
      </c>
      <c r="O143" s="83" t="str">
        <f>IF(N143&lt;&gt;"",((N143*100%)/(I143+I144)),"")</f>
        <v/>
      </c>
      <c r="P143" s="84" t="str">
        <f>IF(K143&lt;&gt;"",N143/$C$17,"")</f>
        <v/>
      </c>
    </row>
    <row r="144" spans="2:16" ht="15" customHeight="1" x14ac:dyDescent="0.25">
      <c r="B144" s="14" t="str">
        <f t="shared" si="14"/>
        <v/>
      </c>
      <c r="C144" s="48" t="str">
        <f t="shared" si="15"/>
        <v/>
      </c>
      <c r="D144" s="71"/>
      <c r="E144" s="15"/>
      <c r="F144" s="64"/>
      <c r="G144" s="64"/>
      <c r="H144" s="64"/>
      <c r="I144" s="49"/>
      <c r="J144" s="50"/>
      <c r="K144" s="16"/>
      <c r="L144" s="51" t="str">
        <f t="shared" si="12"/>
        <v/>
      </c>
      <c r="M144" s="52" t="str">
        <f t="shared" si="13"/>
        <v/>
      </c>
      <c r="N144" s="75"/>
      <c r="O144" s="75"/>
      <c r="P144" s="78"/>
    </row>
    <row r="145" spans="2:16" ht="15" customHeight="1" x14ac:dyDescent="0.25">
      <c r="B145" s="11" t="str">
        <f t="shared" si="14"/>
        <v/>
      </c>
      <c r="C145" s="45" t="str">
        <f t="shared" si="15"/>
        <v/>
      </c>
      <c r="D145" s="70"/>
      <c r="E145" s="12"/>
      <c r="F145" s="72"/>
      <c r="G145" s="73"/>
      <c r="H145" s="64"/>
      <c r="I145" s="46"/>
      <c r="J145" s="47"/>
      <c r="K145" s="13"/>
      <c r="L145" s="35" t="str">
        <f t="shared" ref="L145:L208" si="16">IF(K145&lt;&gt;"",IF(K145=$N$8,0,IF(K145=$N$9,I145,IF(K145=$N$5,I145*J145,IF(K145=$N$6,I145,0)))),"")</f>
        <v/>
      </c>
      <c r="M145" s="36" t="str">
        <f t="shared" ref="M145:M208" si="17">IF(K145&lt;&gt;"",L145-I145,"")</f>
        <v/>
      </c>
      <c r="N145" s="74" t="str">
        <f>IF(K145&lt;&gt;"",IF(K145=$N$8,(I145-I146),IF(K146=$N$8,(I145-I146),(L145+L146)-(I145+I146))),"")</f>
        <v/>
      </c>
      <c r="O145" s="76" t="str">
        <f>IF(N145&lt;&gt;"",((N145*100%)/(I145+I146)),"")</f>
        <v/>
      </c>
      <c r="P145" s="77" t="str">
        <f>IF(K145&lt;&gt;"",N145/$C$17,"")</f>
        <v/>
      </c>
    </row>
    <row r="146" spans="2:16" ht="15" customHeight="1" x14ac:dyDescent="0.25">
      <c r="B146" s="11" t="str">
        <f t="shared" ref="B146:B209" si="18">IF(E145&lt;&gt;"",B145+1,"")</f>
        <v/>
      </c>
      <c r="C146" s="45" t="str">
        <f t="shared" ref="C146:C209" si="19">IF(K145&lt;&gt;"",C145+N145,"")</f>
        <v/>
      </c>
      <c r="D146" s="71"/>
      <c r="E146" s="12"/>
      <c r="F146" s="64"/>
      <c r="G146" s="64"/>
      <c r="H146" s="64"/>
      <c r="I146" s="46"/>
      <c r="J146" s="47"/>
      <c r="K146" s="13"/>
      <c r="L146" s="35" t="str">
        <f t="shared" si="16"/>
        <v/>
      </c>
      <c r="M146" s="36" t="str">
        <f t="shared" si="17"/>
        <v/>
      </c>
      <c r="N146" s="75"/>
      <c r="O146" s="75"/>
      <c r="P146" s="78"/>
    </row>
    <row r="147" spans="2:16" ht="15" customHeight="1" x14ac:dyDescent="0.25">
      <c r="B147" s="14" t="str">
        <f t="shared" si="18"/>
        <v/>
      </c>
      <c r="C147" s="48" t="str">
        <f t="shared" si="19"/>
        <v/>
      </c>
      <c r="D147" s="79"/>
      <c r="E147" s="15"/>
      <c r="F147" s="80"/>
      <c r="G147" s="81"/>
      <c r="H147" s="64"/>
      <c r="I147" s="49"/>
      <c r="J147" s="50"/>
      <c r="K147" s="16"/>
      <c r="L147" s="51" t="str">
        <f t="shared" si="16"/>
        <v/>
      </c>
      <c r="M147" s="52" t="str">
        <f t="shared" si="17"/>
        <v/>
      </c>
      <c r="N147" s="82" t="str">
        <f>IF(K147&lt;&gt;"",IF(K147=$N$8,(I147-I148),IF(K148=$N$8,(I147-I148),(L147+L148)-(I147+I148))),"")</f>
        <v/>
      </c>
      <c r="O147" s="83" t="str">
        <f>IF(N147&lt;&gt;"",((N147*100%)/(I147+I148)),"")</f>
        <v/>
      </c>
      <c r="P147" s="84" t="str">
        <f>IF(K147&lt;&gt;"",N147/$C$17,"")</f>
        <v/>
      </c>
    </row>
    <row r="148" spans="2:16" ht="15" customHeight="1" x14ac:dyDescent="0.25">
      <c r="B148" s="14" t="str">
        <f t="shared" si="18"/>
        <v/>
      </c>
      <c r="C148" s="48" t="str">
        <f t="shared" si="19"/>
        <v/>
      </c>
      <c r="D148" s="71"/>
      <c r="E148" s="15"/>
      <c r="F148" s="64"/>
      <c r="G148" s="64"/>
      <c r="H148" s="64"/>
      <c r="I148" s="49"/>
      <c r="J148" s="50"/>
      <c r="K148" s="16"/>
      <c r="L148" s="51" t="str">
        <f t="shared" si="16"/>
        <v/>
      </c>
      <c r="M148" s="52" t="str">
        <f t="shared" si="17"/>
        <v/>
      </c>
      <c r="N148" s="75"/>
      <c r="O148" s="75"/>
      <c r="P148" s="78"/>
    </row>
    <row r="149" spans="2:16" ht="15" customHeight="1" x14ac:dyDescent="0.25">
      <c r="B149" s="11" t="str">
        <f t="shared" si="18"/>
        <v/>
      </c>
      <c r="C149" s="45" t="str">
        <f t="shared" si="19"/>
        <v/>
      </c>
      <c r="D149" s="70"/>
      <c r="E149" s="12"/>
      <c r="F149" s="72"/>
      <c r="G149" s="73"/>
      <c r="H149" s="64"/>
      <c r="I149" s="46"/>
      <c r="J149" s="47"/>
      <c r="K149" s="13"/>
      <c r="L149" s="35" t="str">
        <f t="shared" si="16"/>
        <v/>
      </c>
      <c r="M149" s="36" t="str">
        <f t="shared" si="17"/>
        <v/>
      </c>
      <c r="N149" s="74" t="str">
        <f>IF(K149&lt;&gt;"",IF(K149=$N$8,(I149-I150),IF(K150=$N$8,(I149-I150),(L149+L150)-(I149+I150))),"")</f>
        <v/>
      </c>
      <c r="O149" s="76" t="str">
        <f>IF(N149&lt;&gt;"",((N149*100%)/(I149+I150)),"")</f>
        <v/>
      </c>
      <c r="P149" s="77" t="str">
        <f>IF(K149&lt;&gt;"",N149/$C$17,"")</f>
        <v/>
      </c>
    </row>
    <row r="150" spans="2:16" ht="15" customHeight="1" x14ac:dyDescent="0.25">
      <c r="B150" s="11" t="str">
        <f t="shared" si="18"/>
        <v/>
      </c>
      <c r="C150" s="45" t="str">
        <f t="shared" si="19"/>
        <v/>
      </c>
      <c r="D150" s="71"/>
      <c r="E150" s="12"/>
      <c r="F150" s="64"/>
      <c r="G150" s="64"/>
      <c r="H150" s="64"/>
      <c r="I150" s="46"/>
      <c r="J150" s="47"/>
      <c r="K150" s="13"/>
      <c r="L150" s="35" t="str">
        <f t="shared" si="16"/>
        <v/>
      </c>
      <c r="M150" s="36" t="str">
        <f t="shared" si="17"/>
        <v/>
      </c>
      <c r="N150" s="75"/>
      <c r="O150" s="75"/>
      <c r="P150" s="78"/>
    </row>
    <row r="151" spans="2:16" ht="15" customHeight="1" x14ac:dyDescent="0.25">
      <c r="B151" s="14" t="str">
        <f t="shared" si="18"/>
        <v/>
      </c>
      <c r="C151" s="48" t="str">
        <f t="shared" si="19"/>
        <v/>
      </c>
      <c r="D151" s="79"/>
      <c r="E151" s="15"/>
      <c r="F151" s="80"/>
      <c r="G151" s="81"/>
      <c r="H151" s="64"/>
      <c r="I151" s="49"/>
      <c r="J151" s="50"/>
      <c r="K151" s="16"/>
      <c r="L151" s="51" t="str">
        <f t="shared" si="16"/>
        <v/>
      </c>
      <c r="M151" s="52" t="str">
        <f t="shared" si="17"/>
        <v/>
      </c>
      <c r="N151" s="82" t="str">
        <f>IF(K151&lt;&gt;"",IF(K151=$N$8,(I151-I152),IF(K152=$N$8,(I151-I152),(L151+L152)-(I151+I152))),"")</f>
        <v/>
      </c>
      <c r="O151" s="83" t="str">
        <f>IF(N151&lt;&gt;"",((N151*100%)/(I151+I152)),"")</f>
        <v/>
      </c>
      <c r="P151" s="84" t="str">
        <f>IF(K151&lt;&gt;"",N151/$C$17,"")</f>
        <v/>
      </c>
    </row>
    <row r="152" spans="2:16" ht="15" customHeight="1" x14ac:dyDescent="0.25">
      <c r="B152" s="14" t="str">
        <f t="shared" si="18"/>
        <v/>
      </c>
      <c r="C152" s="48" t="str">
        <f t="shared" si="19"/>
        <v/>
      </c>
      <c r="D152" s="71"/>
      <c r="E152" s="15"/>
      <c r="F152" s="64"/>
      <c r="G152" s="64"/>
      <c r="H152" s="64"/>
      <c r="I152" s="49"/>
      <c r="J152" s="50"/>
      <c r="K152" s="16"/>
      <c r="L152" s="51" t="str">
        <f t="shared" si="16"/>
        <v/>
      </c>
      <c r="M152" s="52" t="str">
        <f t="shared" si="17"/>
        <v/>
      </c>
      <c r="N152" s="75"/>
      <c r="O152" s="75"/>
      <c r="P152" s="78"/>
    </row>
    <row r="153" spans="2:16" ht="15" customHeight="1" x14ac:dyDescent="0.25">
      <c r="B153" s="11" t="str">
        <f t="shared" si="18"/>
        <v/>
      </c>
      <c r="C153" s="45" t="str">
        <f t="shared" si="19"/>
        <v/>
      </c>
      <c r="D153" s="70"/>
      <c r="E153" s="12"/>
      <c r="F153" s="72"/>
      <c r="G153" s="73"/>
      <c r="H153" s="64"/>
      <c r="I153" s="46"/>
      <c r="J153" s="47"/>
      <c r="K153" s="13"/>
      <c r="L153" s="35" t="str">
        <f t="shared" si="16"/>
        <v/>
      </c>
      <c r="M153" s="36" t="str">
        <f t="shared" si="17"/>
        <v/>
      </c>
      <c r="N153" s="74" t="str">
        <f>IF(K153&lt;&gt;"",IF(K153=$N$8,(I153-I154),IF(K154=$N$8,(I153-I154),(L153+L154)-(I153+I154))),"")</f>
        <v/>
      </c>
      <c r="O153" s="76" t="str">
        <f>IF(N153&lt;&gt;"",((N153*100%)/(I153+I154)),"")</f>
        <v/>
      </c>
      <c r="P153" s="77" t="str">
        <f>IF(K153&lt;&gt;"",N153/$C$17,"")</f>
        <v/>
      </c>
    </row>
    <row r="154" spans="2:16" ht="15" customHeight="1" x14ac:dyDescent="0.25">
      <c r="B154" s="11" t="str">
        <f t="shared" si="18"/>
        <v/>
      </c>
      <c r="C154" s="45" t="str">
        <f t="shared" si="19"/>
        <v/>
      </c>
      <c r="D154" s="71"/>
      <c r="E154" s="12"/>
      <c r="F154" s="64"/>
      <c r="G154" s="64"/>
      <c r="H154" s="64"/>
      <c r="I154" s="46"/>
      <c r="J154" s="47"/>
      <c r="K154" s="13"/>
      <c r="L154" s="35" t="str">
        <f t="shared" si="16"/>
        <v/>
      </c>
      <c r="M154" s="36" t="str">
        <f t="shared" si="17"/>
        <v/>
      </c>
      <c r="N154" s="75"/>
      <c r="O154" s="75"/>
      <c r="P154" s="78"/>
    </row>
    <row r="155" spans="2:16" ht="15" customHeight="1" x14ac:dyDescent="0.25">
      <c r="B155" s="14" t="str">
        <f t="shared" si="18"/>
        <v/>
      </c>
      <c r="C155" s="48" t="str">
        <f t="shared" si="19"/>
        <v/>
      </c>
      <c r="D155" s="79"/>
      <c r="E155" s="15"/>
      <c r="F155" s="80"/>
      <c r="G155" s="81"/>
      <c r="H155" s="64"/>
      <c r="I155" s="49"/>
      <c r="J155" s="50"/>
      <c r="K155" s="16"/>
      <c r="L155" s="51" t="str">
        <f t="shared" si="16"/>
        <v/>
      </c>
      <c r="M155" s="52" t="str">
        <f t="shared" si="17"/>
        <v/>
      </c>
      <c r="N155" s="82" t="str">
        <f>IF(K155&lt;&gt;"",IF(K155=$N$8,(I155-I156),IF(K156=$N$8,(I155-I156),(L155+L156)-(I155+I156))),"")</f>
        <v/>
      </c>
      <c r="O155" s="83" t="str">
        <f>IF(N155&lt;&gt;"",((N155*100%)/(I155+I156)),"")</f>
        <v/>
      </c>
      <c r="P155" s="84" t="str">
        <f>IF(K155&lt;&gt;"",N155/$C$17,"")</f>
        <v/>
      </c>
    </row>
    <row r="156" spans="2:16" ht="15" customHeight="1" x14ac:dyDescent="0.25">
      <c r="B156" s="14" t="str">
        <f t="shared" si="18"/>
        <v/>
      </c>
      <c r="C156" s="48" t="str">
        <f t="shared" si="19"/>
        <v/>
      </c>
      <c r="D156" s="71"/>
      <c r="E156" s="15"/>
      <c r="F156" s="64"/>
      <c r="G156" s="64"/>
      <c r="H156" s="64"/>
      <c r="I156" s="49"/>
      <c r="J156" s="50"/>
      <c r="K156" s="16"/>
      <c r="L156" s="51" t="str">
        <f t="shared" si="16"/>
        <v/>
      </c>
      <c r="M156" s="52" t="str">
        <f t="shared" si="17"/>
        <v/>
      </c>
      <c r="N156" s="75"/>
      <c r="O156" s="75"/>
      <c r="P156" s="78"/>
    </row>
    <row r="157" spans="2:16" ht="15" customHeight="1" x14ac:dyDescent="0.25">
      <c r="B157" s="11" t="str">
        <f t="shared" si="18"/>
        <v/>
      </c>
      <c r="C157" s="45" t="str">
        <f t="shared" si="19"/>
        <v/>
      </c>
      <c r="D157" s="70"/>
      <c r="E157" s="12"/>
      <c r="F157" s="72"/>
      <c r="G157" s="73"/>
      <c r="H157" s="64"/>
      <c r="I157" s="46"/>
      <c r="J157" s="47"/>
      <c r="K157" s="13"/>
      <c r="L157" s="35" t="str">
        <f t="shared" si="16"/>
        <v/>
      </c>
      <c r="M157" s="36" t="str">
        <f t="shared" si="17"/>
        <v/>
      </c>
      <c r="N157" s="74" t="str">
        <f>IF(K157&lt;&gt;"",IF(K157=$N$8,(I157-I158),IF(K158=$N$8,(I157-I158),(L157+L158)-(I157+I158))),"")</f>
        <v/>
      </c>
      <c r="O157" s="76" t="str">
        <f>IF(N157&lt;&gt;"",((N157*100%)/(I157+I158)),"")</f>
        <v/>
      </c>
      <c r="P157" s="77" t="str">
        <f>IF(K157&lt;&gt;"",N157/$C$17,"")</f>
        <v/>
      </c>
    </row>
    <row r="158" spans="2:16" ht="15" customHeight="1" x14ac:dyDescent="0.25">
      <c r="B158" s="11" t="str">
        <f t="shared" si="18"/>
        <v/>
      </c>
      <c r="C158" s="45" t="str">
        <f t="shared" si="19"/>
        <v/>
      </c>
      <c r="D158" s="71"/>
      <c r="E158" s="12"/>
      <c r="F158" s="64"/>
      <c r="G158" s="64"/>
      <c r="H158" s="64"/>
      <c r="I158" s="46"/>
      <c r="J158" s="47"/>
      <c r="K158" s="13"/>
      <c r="L158" s="35" t="str">
        <f t="shared" si="16"/>
        <v/>
      </c>
      <c r="M158" s="36" t="str">
        <f t="shared" si="17"/>
        <v/>
      </c>
      <c r="N158" s="75"/>
      <c r="O158" s="75"/>
      <c r="P158" s="78"/>
    </row>
    <row r="159" spans="2:16" ht="15" customHeight="1" x14ac:dyDescent="0.25">
      <c r="B159" s="14" t="str">
        <f t="shared" si="18"/>
        <v/>
      </c>
      <c r="C159" s="48" t="str">
        <f t="shared" si="19"/>
        <v/>
      </c>
      <c r="D159" s="79"/>
      <c r="E159" s="15"/>
      <c r="F159" s="80"/>
      <c r="G159" s="81"/>
      <c r="H159" s="64"/>
      <c r="I159" s="49"/>
      <c r="J159" s="50"/>
      <c r="K159" s="16"/>
      <c r="L159" s="51" t="str">
        <f t="shared" si="16"/>
        <v/>
      </c>
      <c r="M159" s="52" t="str">
        <f t="shared" si="17"/>
        <v/>
      </c>
      <c r="N159" s="82" t="str">
        <f>IF(K159&lt;&gt;"",IF(K159=$N$8,(I159-I160),IF(K160=$N$8,(I159-I160),(L159+L160)-(I159+I160))),"")</f>
        <v/>
      </c>
      <c r="O159" s="83" t="str">
        <f>IF(N159&lt;&gt;"",((N159*100%)/(I159+I160)),"")</f>
        <v/>
      </c>
      <c r="P159" s="84" t="str">
        <f>IF(K159&lt;&gt;"",N159/$C$17,"")</f>
        <v/>
      </c>
    </row>
    <row r="160" spans="2:16" ht="15" customHeight="1" x14ac:dyDescent="0.25">
      <c r="B160" s="14" t="str">
        <f t="shared" si="18"/>
        <v/>
      </c>
      <c r="C160" s="48" t="str">
        <f t="shared" si="19"/>
        <v/>
      </c>
      <c r="D160" s="71"/>
      <c r="E160" s="15"/>
      <c r="F160" s="64"/>
      <c r="G160" s="64"/>
      <c r="H160" s="64"/>
      <c r="I160" s="49"/>
      <c r="J160" s="50"/>
      <c r="K160" s="16"/>
      <c r="L160" s="51" t="str">
        <f t="shared" si="16"/>
        <v/>
      </c>
      <c r="M160" s="52" t="str">
        <f t="shared" si="17"/>
        <v/>
      </c>
      <c r="N160" s="75"/>
      <c r="O160" s="75"/>
      <c r="P160" s="78"/>
    </row>
    <row r="161" spans="2:16" ht="15" customHeight="1" x14ac:dyDescent="0.25">
      <c r="B161" s="11" t="str">
        <f t="shared" si="18"/>
        <v/>
      </c>
      <c r="C161" s="45" t="str">
        <f t="shared" si="19"/>
        <v/>
      </c>
      <c r="D161" s="70"/>
      <c r="E161" s="12"/>
      <c r="F161" s="72"/>
      <c r="G161" s="73"/>
      <c r="H161" s="64"/>
      <c r="I161" s="46"/>
      <c r="J161" s="47"/>
      <c r="K161" s="13"/>
      <c r="L161" s="35" t="str">
        <f t="shared" si="16"/>
        <v/>
      </c>
      <c r="M161" s="36" t="str">
        <f t="shared" si="17"/>
        <v/>
      </c>
      <c r="N161" s="74" t="str">
        <f>IF(K161&lt;&gt;"",IF(K161=$N$8,(I161-I162),IF(K162=$N$8,(I161-I162),(L161+L162)-(I161+I162))),"")</f>
        <v/>
      </c>
      <c r="O161" s="76" t="str">
        <f>IF(N161&lt;&gt;"",((N161*100%)/(I161+I162)),"")</f>
        <v/>
      </c>
      <c r="P161" s="77" t="str">
        <f>IF(K161&lt;&gt;"",N161/$C$17,"")</f>
        <v/>
      </c>
    </row>
    <row r="162" spans="2:16" ht="15" customHeight="1" x14ac:dyDescent="0.25">
      <c r="B162" s="11" t="str">
        <f t="shared" si="18"/>
        <v/>
      </c>
      <c r="C162" s="45" t="str">
        <f t="shared" si="19"/>
        <v/>
      </c>
      <c r="D162" s="71"/>
      <c r="E162" s="12"/>
      <c r="F162" s="64"/>
      <c r="G162" s="64"/>
      <c r="H162" s="64"/>
      <c r="I162" s="46"/>
      <c r="J162" s="47"/>
      <c r="K162" s="13"/>
      <c r="L162" s="35" t="str">
        <f t="shared" si="16"/>
        <v/>
      </c>
      <c r="M162" s="36" t="str">
        <f t="shared" si="17"/>
        <v/>
      </c>
      <c r="N162" s="75"/>
      <c r="O162" s="75"/>
      <c r="P162" s="78"/>
    </row>
    <row r="163" spans="2:16" ht="15" customHeight="1" x14ac:dyDescent="0.25">
      <c r="B163" s="14" t="str">
        <f t="shared" si="18"/>
        <v/>
      </c>
      <c r="C163" s="48" t="str">
        <f t="shared" si="19"/>
        <v/>
      </c>
      <c r="D163" s="79"/>
      <c r="E163" s="15"/>
      <c r="F163" s="80"/>
      <c r="G163" s="81"/>
      <c r="H163" s="64"/>
      <c r="I163" s="49"/>
      <c r="J163" s="50"/>
      <c r="K163" s="16"/>
      <c r="L163" s="51" t="str">
        <f t="shared" si="16"/>
        <v/>
      </c>
      <c r="M163" s="52" t="str">
        <f t="shared" si="17"/>
        <v/>
      </c>
      <c r="N163" s="82" t="str">
        <f>IF(K163&lt;&gt;"",IF(K163=$N$8,(I163-I164),IF(K164=$N$8,(I163-I164),(L163+L164)-(I163+I164))),"")</f>
        <v/>
      </c>
      <c r="O163" s="83" t="str">
        <f>IF(N163&lt;&gt;"",((N163*100%)/(I163+I164)),"")</f>
        <v/>
      </c>
      <c r="P163" s="84" t="str">
        <f>IF(K163&lt;&gt;"",N163/$C$17,"")</f>
        <v/>
      </c>
    </row>
    <row r="164" spans="2:16" ht="15" customHeight="1" x14ac:dyDescent="0.25">
      <c r="B164" s="14" t="str">
        <f t="shared" si="18"/>
        <v/>
      </c>
      <c r="C164" s="48" t="str">
        <f t="shared" si="19"/>
        <v/>
      </c>
      <c r="D164" s="71"/>
      <c r="E164" s="15"/>
      <c r="F164" s="64"/>
      <c r="G164" s="64"/>
      <c r="H164" s="64"/>
      <c r="I164" s="49"/>
      <c r="J164" s="50"/>
      <c r="K164" s="16"/>
      <c r="L164" s="51" t="str">
        <f t="shared" si="16"/>
        <v/>
      </c>
      <c r="M164" s="52" t="str">
        <f t="shared" si="17"/>
        <v/>
      </c>
      <c r="N164" s="75"/>
      <c r="O164" s="75"/>
      <c r="P164" s="78"/>
    </row>
    <row r="165" spans="2:16" ht="15" customHeight="1" x14ac:dyDescent="0.25">
      <c r="B165" s="11" t="str">
        <f t="shared" si="18"/>
        <v/>
      </c>
      <c r="C165" s="45" t="str">
        <f t="shared" si="19"/>
        <v/>
      </c>
      <c r="D165" s="70"/>
      <c r="E165" s="12"/>
      <c r="F165" s="72"/>
      <c r="G165" s="73"/>
      <c r="H165" s="64"/>
      <c r="I165" s="46"/>
      <c r="J165" s="47"/>
      <c r="K165" s="13"/>
      <c r="L165" s="35" t="str">
        <f t="shared" si="16"/>
        <v/>
      </c>
      <c r="M165" s="36" t="str">
        <f t="shared" si="17"/>
        <v/>
      </c>
      <c r="N165" s="74" t="str">
        <f>IF(K165&lt;&gt;"",IF(K165=$N$8,(I165-I166),IF(K166=$N$8,(I165-I166),(L165+L166)-(I165+I166))),"")</f>
        <v/>
      </c>
      <c r="O165" s="76" t="str">
        <f>IF(N165&lt;&gt;"",((N165*100%)/(I165+I166)),"")</f>
        <v/>
      </c>
      <c r="P165" s="77" t="str">
        <f>IF(K165&lt;&gt;"",N165/$C$17,"")</f>
        <v/>
      </c>
    </row>
    <row r="166" spans="2:16" ht="15" customHeight="1" x14ac:dyDescent="0.25">
      <c r="B166" s="11" t="str">
        <f t="shared" si="18"/>
        <v/>
      </c>
      <c r="C166" s="45" t="str">
        <f t="shared" si="19"/>
        <v/>
      </c>
      <c r="D166" s="71"/>
      <c r="E166" s="12"/>
      <c r="F166" s="64"/>
      <c r="G166" s="64"/>
      <c r="H166" s="64"/>
      <c r="I166" s="46"/>
      <c r="J166" s="47"/>
      <c r="K166" s="13"/>
      <c r="L166" s="35" t="str">
        <f t="shared" si="16"/>
        <v/>
      </c>
      <c r="M166" s="36" t="str">
        <f t="shared" si="17"/>
        <v/>
      </c>
      <c r="N166" s="75"/>
      <c r="O166" s="75"/>
      <c r="P166" s="78"/>
    </row>
    <row r="167" spans="2:16" ht="15" customHeight="1" x14ac:dyDescent="0.25">
      <c r="B167" s="14" t="str">
        <f t="shared" si="18"/>
        <v/>
      </c>
      <c r="C167" s="48" t="str">
        <f t="shared" si="19"/>
        <v/>
      </c>
      <c r="D167" s="79"/>
      <c r="E167" s="15"/>
      <c r="F167" s="80"/>
      <c r="G167" s="81"/>
      <c r="H167" s="64"/>
      <c r="I167" s="49"/>
      <c r="J167" s="50"/>
      <c r="K167" s="16"/>
      <c r="L167" s="51" t="str">
        <f t="shared" si="16"/>
        <v/>
      </c>
      <c r="M167" s="52" t="str">
        <f t="shared" si="17"/>
        <v/>
      </c>
      <c r="N167" s="82" t="str">
        <f>IF(K167&lt;&gt;"",IF(K167=$N$8,(I167-I168),IF(K168=$N$8,(I167-I168),(L167+L168)-(I167+I168))),"")</f>
        <v/>
      </c>
      <c r="O167" s="83" t="str">
        <f>IF(N167&lt;&gt;"",((N167*100%)/(I167+I168)),"")</f>
        <v/>
      </c>
      <c r="P167" s="84" t="str">
        <f>IF(K167&lt;&gt;"",N167/$C$17,"")</f>
        <v/>
      </c>
    </row>
    <row r="168" spans="2:16" ht="15" customHeight="1" x14ac:dyDescent="0.25">
      <c r="B168" s="14" t="str">
        <f t="shared" si="18"/>
        <v/>
      </c>
      <c r="C168" s="48" t="str">
        <f t="shared" si="19"/>
        <v/>
      </c>
      <c r="D168" s="71"/>
      <c r="E168" s="15"/>
      <c r="F168" s="64"/>
      <c r="G168" s="64"/>
      <c r="H168" s="64"/>
      <c r="I168" s="49"/>
      <c r="J168" s="50"/>
      <c r="K168" s="16"/>
      <c r="L168" s="51" t="str">
        <f t="shared" si="16"/>
        <v/>
      </c>
      <c r="M168" s="52" t="str">
        <f t="shared" si="17"/>
        <v/>
      </c>
      <c r="N168" s="75"/>
      <c r="O168" s="75"/>
      <c r="P168" s="78"/>
    </row>
    <row r="169" spans="2:16" ht="15" customHeight="1" x14ac:dyDescent="0.25">
      <c r="B169" s="11" t="str">
        <f t="shared" si="18"/>
        <v/>
      </c>
      <c r="C169" s="45" t="str">
        <f t="shared" si="19"/>
        <v/>
      </c>
      <c r="D169" s="70"/>
      <c r="E169" s="12"/>
      <c r="F169" s="72"/>
      <c r="G169" s="73"/>
      <c r="H169" s="64"/>
      <c r="I169" s="46"/>
      <c r="J169" s="47"/>
      <c r="K169" s="13"/>
      <c r="L169" s="35" t="str">
        <f t="shared" si="16"/>
        <v/>
      </c>
      <c r="M169" s="36" t="str">
        <f t="shared" si="17"/>
        <v/>
      </c>
      <c r="N169" s="74" t="str">
        <f>IF(K169&lt;&gt;"",IF(K169=$N$8,(I169-I170),IF(K170=$N$8,(I169-I170),(L169+L170)-(I169+I170))),"")</f>
        <v/>
      </c>
      <c r="O169" s="76" t="str">
        <f>IF(N169&lt;&gt;"",((N169*100%)/(I169+I170)),"")</f>
        <v/>
      </c>
      <c r="P169" s="77" t="str">
        <f>IF(K169&lt;&gt;"",N169/$C$17,"")</f>
        <v/>
      </c>
    </row>
    <row r="170" spans="2:16" ht="15" customHeight="1" x14ac:dyDescent="0.25">
      <c r="B170" s="11" t="str">
        <f t="shared" si="18"/>
        <v/>
      </c>
      <c r="C170" s="45" t="str">
        <f t="shared" si="19"/>
        <v/>
      </c>
      <c r="D170" s="71"/>
      <c r="E170" s="12"/>
      <c r="F170" s="64"/>
      <c r="G170" s="64"/>
      <c r="H170" s="64"/>
      <c r="I170" s="46"/>
      <c r="J170" s="47"/>
      <c r="K170" s="13"/>
      <c r="L170" s="35" t="str">
        <f t="shared" si="16"/>
        <v/>
      </c>
      <c r="M170" s="36" t="str">
        <f t="shared" si="17"/>
        <v/>
      </c>
      <c r="N170" s="75"/>
      <c r="O170" s="75"/>
      <c r="P170" s="78"/>
    </row>
    <row r="171" spans="2:16" ht="15" customHeight="1" x14ac:dyDescent="0.25">
      <c r="B171" s="14" t="str">
        <f t="shared" si="18"/>
        <v/>
      </c>
      <c r="C171" s="48" t="str">
        <f t="shared" si="19"/>
        <v/>
      </c>
      <c r="D171" s="79"/>
      <c r="E171" s="15"/>
      <c r="F171" s="80"/>
      <c r="G171" s="81"/>
      <c r="H171" s="64"/>
      <c r="I171" s="49"/>
      <c r="J171" s="50"/>
      <c r="K171" s="16"/>
      <c r="L171" s="51" t="str">
        <f t="shared" si="16"/>
        <v/>
      </c>
      <c r="M171" s="52" t="str">
        <f t="shared" si="17"/>
        <v/>
      </c>
      <c r="N171" s="82" t="str">
        <f>IF(K171&lt;&gt;"",IF(K171=$N$8,(I171-I172),IF(K172=$N$8,(I171-I172),(L171+L172)-(I171+I172))),"")</f>
        <v/>
      </c>
      <c r="O171" s="83" t="str">
        <f>IF(N171&lt;&gt;"",((N171*100%)/(I171+I172)),"")</f>
        <v/>
      </c>
      <c r="P171" s="84" t="str">
        <f>IF(K171&lt;&gt;"",N171/$C$17,"")</f>
        <v/>
      </c>
    </row>
    <row r="172" spans="2:16" ht="15" customHeight="1" x14ac:dyDescent="0.25">
      <c r="B172" s="14" t="str">
        <f t="shared" si="18"/>
        <v/>
      </c>
      <c r="C172" s="48" t="str">
        <f t="shared" si="19"/>
        <v/>
      </c>
      <c r="D172" s="71"/>
      <c r="E172" s="15"/>
      <c r="F172" s="64"/>
      <c r="G172" s="64"/>
      <c r="H172" s="64"/>
      <c r="I172" s="49"/>
      <c r="J172" s="50"/>
      <c r="K172" s="16"/>
      <c r="L172" s="51" t="str">
        <f t="shared" si="16"/>
        <v/>
      </c>
      <c r="M172" s="52" t="str">
        <f t="shared" si="17"/>
        <v/>
      </c>
      <c r="N172" s="75"/>
      <c r="O172" s="75"/>
      <c r="P172" s="78"/>
    </row>
    <row r="173" spans="2:16" ht="15" customHeight="1" x14ac:dyDescent="0.25">
      <c r="B173" s="11" t="str">
        <f t="shared" si="18"/>
        <v/>
      </c>
      <c r="C173" s="45" t="str">
        <f t="shared" si="19"/>
        <v/>
      </c>
      <c r="D173" s="70"/>
      <c r="E173" s="12"/>
      <c r="F173" s="72"/>
      <c r="G173" s="73"/>
      <c r="H173" s="64"/>
      <c r="I173" s="46"/>
      <c r="J173" s="47"/>
      <c r="K173" s="13"/>
      <c r="L173" s="35" t="str">
        <f t="shared" si="16"/>
        <v/>
      </c>
      <c r="M173" s="36" t="str">
        <f t="shared" si="17"/>
        <v/>
      </c>
      <c r="N173" s="74" t="str">
        <f>IF(K173&lt;&gt;"",IF(K173=$N$8,(I173-I174),IF(K174=$N$8,(I173-I174),(L173+L174)-(I173+I174))),"")</f>
        <v/>
      </c>
      <c r="O173" s="76" t="str">
        <f>IF(N173&lt;&gt;"",((N173*100%)/(I173+I174)),"")</f>
        <v/>
      </c>
      <c r="P173" s="77" t="str">
        <f>IF(K173&lt;&gt;"",N173/$C$17,"")</f>
        <v/>
      </c>
    </row>
    <row r="174" spans="2:16" ht="15" customHeight="1" x14ac:dyDescent="0.25">
      <c r="B174" s="11" t="str">
        <f t="shared" si="18"/>
        <v/>
      </c>
      <c r="C174" s="45" t="str">
        <f t="shared" si="19"/>
        <v/>
      </c>
      <c r="D174" s="71"/>
      <c r="E174" s="12"/>
      <c r="F174" s="64"/>
      <c r="G174" s="64"/>
      <c r="H174" s="64"/>
      <c r="I174" s="46"/>
      <c r="J174" s="47"/>
      <c r="K174" s="13"/>
      <c r="L174" s="35" t="str">
        <f t="shared" si="16"/>
        <v/>
      </c>
      <c r="M174" s="36" t="str">
        <f t="shared" si="17"/>
        <v/>
      </c>
      <c r="N174" s="75"/>
      <c r="O174" s="75"/>
      <c r="P174" s="78"/>
    </row>
    <row r="175" spans="2:16" ht="15" customHeight="1" x14ac:dyDescent="0.25">
      <c r="B175" s="14" t="str">
        <f t="shared" si="18"/>
        <v/>
      </c>
      <c r="C175" s="48" t="str">
        <f t="shared" si="19"/>
        <v/>
      </c>
      <c r="D175" s="79"/>
      <c r="E175" s="15"/>
      <c r="F175" s="80"/>
      <c r="G175" s="81"/>
      <c r="H175" s="64"/>
      <c r="I175" s="49"/>
      <c r="J175" s="50"/>
      <c r="K175" s="16"/>
      <c r="L175" s="51" t="str">
        <f t="shared" si="16"/>
        <v/>
      </c>
      <c r="M175" s="52" t="str">
        <f t="shared" si="17"/>
        <v/>
      </c>
      <c r="N175" s="82" t="str">
        <f>IF(K175&lt;&gt;"",IF(K175=$N$8,(I175-I176),IF(K176=$N$8,(I175-I176),(L175+L176)-(I175+I176))),"")</f>
        <v/>
      </c>
      <c r="O175" s="83" t="str">
        <f>IF(N175&lt;&gt;"",((N175*100%)/(I175+I176)),"")</f>
        <v/>
      </c>
      <c r="P175" s="84" t="str">
        <f>IF(K175&lt;&gt;"",N175/$C$17,"")</f>
        <v/>
      </c>
    </row>
    <row r="176" spans="2:16" ht="15" customHeight="1" x14ac:dyDescent="0.25">
      <c r="B176" s="14" t="str">
        <f t="shared" si="18"/>
        <v/>
      </c>
      <c r="C176" s="48" t="str">
        <f t="shared" si="19"/>
        <v/>
      </c>
      <c r="D176" s="71"/>
      <c r="E176" s="15"/>
      <c r="F176" s="64"/>
      <c r="G176" s="64"/>
      <c r="H176" s="64"/>
      <c r="I176" s="49"/>
      <c r="J176" s="50"/>
      <c r="K176" s="16"/>
      <c r="L176" s="51" t="str">
        <f t="shared" si="16"/>
        <v/>
      </c>
      <c r="M176" s="52" t="str">
        <f t="shared" si="17"/>
        <v/>
      </c>
      <c r="N176" s="75"/>
      <c r="O176" s="75"/>
      <c r="P176" s="78"/>
    </row>
    <row r="177" spans="2:16" ht="15" customHeight="1" x14ac:dyDescent="0.25">
      <c r="B177" s="11" t="str">
        <f t="shared" si="18"/>
        <v/>
      </c>
      <c r="C177" s="45" t="str">
        <f t="shared" si="19"/>
        <v/>
      </c>
      <c r="D177" s="70"/>
      <c r="E177" s="12"/>
      <c r="F177" s="72"/>
      <c r="G177" s="73"/>
      <c r="H177" s="64"/>
      <c r="I177" s="46"/>
      <c r="J177" s="47"/>
      <c r="K177" s="13"/>
      <c r="L177" s="35" t="str">
        <f t="shared" si="16"/>
        <v/>
      </c>
      <c r="M177" s="36" t="str">
        <f t="shared" si="17"/>
        <v/>
      </c>
      <c r="N177" s="74" t="str">
        <f>IF(K177&lt;&gt;"",IF(K177=$N$8,(I177-I178),IF(K178=$N$8,(I177-I178),(L177+L178)-(I177+I178))),"")</f>
        <v/>
      </c>
      <c r="O177" s="76" t="str">
        <f>IF(N177&lt;&gt;"",((N177*100%)/(I177+I178)),"")</f>
        <v/>
      </c>
      <c r="P177" s="77" t="str">
        <f>IF(K177&lt;&gt;"",N177/$C$17,"")</f>
        <v/>
      </c>
    </row>
    <row r="178" spans="2:16" ht="15" customHeight="1" x14ac:dyDescent="0.25">
      <c r="B178" s="11" t="str">
        <f t="shared" si="18"/>
        <v/>
      </c>
      <c r="C178" s="45" t="str">
        <f t="shared" si="19"/>
        <v/>
      </c>
      <c r="D178" s="71"/>
      <c r="E178" s="12"/>
      <c r="F178" s="64"/>
      <c r="G178" s="64"/>
      <c r="H178" s="64"/>
      <c r="I178" s="46"/>
      <c r="J178" s="47"/>
      <c r="K178" s="13"/>
      <c r="L178" s="35" t="str">
        <f t="shared" si="16"/>
        <v/>
      </c>
      <c r="M178" s="36" t="str">
        <f t="shared" si="17"/>
        <v/>
      </c>
      <c r="N178" s="75"/>
      <c r="O178" s="75"/>
      <c r="P178" s="78"/>
    </row>
    <row r="179" spans="2:16" ht="15" customHeight="1" x14ac:dyDescent="0.25">
      <c r="B179" s="14" t="str">
        <f t="shared" si="18"/>
        <v/>
      </c>
      <c r="C179" s="48" t="str">
        <f t="shared" si="19"/>
        <v/>
      </c>
      <c r="D179" s="79"/>
      <c r="E179" s="15"/>
      <c r="F179" s="80"/>
      <c r="G179" s="81"/>
      <c r="H179" s="64"/>
      <c r="I179" s="49"/>
      <c r="J179" s="50"/>
      <c r="K179" s="16"/>
      <c r="L179" s="51" t="str">
        <f t="shared" si="16"/>
        <v/>
      </c>
      <c r="M179" s="52" t="str">
        <f t="shared" si="17"/>
        <v/>
      </c>
      <c r="N179" s="82" t="str">
        <f>IF(K179&lt;&gt;"",IF(K179=$N$8,(I179-I180),IF(K180=$N$8,(I179-I180),(L179+L180)-(I179+I180))),"")</f>
        <v/>
      </c>
      <c r="O179" s="83" t="str">
        <f>IF(N179&lt;&gt;"",((N179*100%)/(I179+I180)),"")</f>
        <v/>
      </c>
      <c r="P179" s="84" t="str">
        <f>IF(K179&lt;&gt;"",N179/$C$17,"")</f>
        <v/>
      </c>
    </row>
    <row r="180" spans="2:16" ht="15" customHeight="1" x14ac:dyDescent="0.25">
      <c r="B180" s="14" t="str">
        <f t="shared" si="18"/>
        <v/>
      </c>
      <c r="C180" s="48" t="str">
        <f t="shared" si="19"/>
        <v/>
      </c>
      <c r="D180" s="71"/>
      <c r="E180" s="15"/>
      <c r="F180" s="64"/>
      <c r="G180" s="64"/>
      <c r="H180" s="64"/>
      <c r="I180" s="49"/>
      <c r="J180" s="50"/>
      <c r="K180" s="16"/>
      <c r="L180" s="51" t="str">
        <f t="shared" si="16"/>
        <v/>
      </c>
      <c r="M180" s="52" t="str">
        <f t="shared" si="17"/>
        <v/>
      </c>
      <c r="N180" s="75"/>
      <c r="O180" s="75"/>
      <c r="P180" s="78"/>
    </row>
    <row r="181" spans="2:16" ht="15" customHeight="1" x14ac:dyDescent="0.25">
      <c r="B181" s="11" t="str">
        <f t="shared" si="18"/>
        <v/>
      </c>
      <c r="C181" s="45" t="str">
        <f t="shared" si="19"/>
        <v/>
      </c>
      <c r="D181" s="70"/>
      <c r="E181" s="12"/>
      <c r="F181" s="72"/>
      <c r="G181" s="73"/>
      <c r="H181" s="64"/>
      <c r="I181" s="46"/>
      <c r="J181" s="47"/>
      <c r="K181" s="13"/>
      <c r="L181" s="35" t="str">
        <f t="shared" si="16"/>
        <v/>
      </c>
      <c r="M181" s="36" t="str">
        <f t="shared" si="17"/>
        <v/>
      </c>
      <c r="N181" s="74" t="str">
        <f>IF(K181&lt;&gt;"",IF(K181=$N$8,(I181-I182),IF(K182=$N$8,(I181-I182),(L181+L182)-(I181+I182))),"")</f>
        <v/>
      </c>
      <c r="O181" s="76" t="str">
        <f>IF(N181&lt;&gt;"",((N181*100%)/(I181+I182)),"")</f>
        <v/>
      </c>
      <c r="P181" s="77" t="str">
        <f>IF(K181&lt;&gt;"",N181/$C$17,"")</f>
        <v/>
      </c>
    </row>
    <row r="182" spans="2:16" ht="15" customHeight="1" x14ac:dyDescent="0.25">
      <c r="B182" s="11" t="str">
        <f t="shared" si="18"/>
        <v/>
      </c>
      <c r="C182" s="45" t="str">
        <f t="shared" si="19"/>
        <v/>
      </c>
      <c r="D182" s="71"/>
      <c r="E182" s="12"/>
      <c r="F182" s="64"/>
      <c r="G182" s="64"/>
      <c r="H182" s="64"/>
      <c r="I182" s="46"/>
      <c r="J182" s="47"/>
      <c r="K182" s="13"/>
      <c r="L182" s="35" t="str">
        <f t="shared" si="16"/>
        <v/>
      </c>
      <c r="M182" s="36" t="str">
        <f t="shared" si="17"/>
        <v/>
      </c>
      <c r="N182" s="75"/>
      <c r="O182" s="75"/>
      <c r="P182" s="78"/>
    </row>
    <row r="183" spans="2:16" ht="15" customHeight="1" x14ac:dyDescent="0.25">
      <c r="B183" s="14" t="str">
        <f t="shared" si="18"/>
        <v/>
      </c>
      <c r="C183" s="48" t="str">
        <f t="shared" si="19"/>
        <v/>
      </c>
      <c r="D183" s="79"/>
      <c r="E183" s="15"/>
      <c r="F183" s="80"/>
      <c r="G183" s="81"/>
      <c r="H183" s="64"/>
      <c r="I183" s="49"/>
      <c r="J183" s="50"/>
      <c r="K183" s="16"/>
      <c r="L183" s="51" t="str">
        <f t="shared" si="16"/>
        <v/>
      </c>
      <c r="M183" s="52" t="str">
        <f t="shared" si="17"/>
        <v/>
      </c>
      <c r="N183" s="82" t="str">
        <f>IF(K183&lt;&gt;"",IF(K183=$N$8,(I183-I184),IF(K184=$N$8,(I183-I184),(L183+L184)-(I183+I184))),"")</f>
        <v/>
      </c>
      <c r="O183" s="83" t="str">
        <f>IF(N183&lt;&gt;"",((N183*100%)/(I183+I184)),"")</f>
        <v/>
      </c>
      <c r="P183" s="84" t="str">
        <f>IF(K183&lt;&gt;"",N183/$C$17,"")</f>
        <v/>
      </c>
    </row>
    <row r="184" spans="2:16" ht="15" customHeight="1" x14ac:dyDescent="0.25">
      <c r="B184" s="14" t="str">
        <f t="shared" si="18"/>
        <v/>
      </c>
      <c r="C184" s="48" t="str">
        <f t="shared" si="19"/>
        <v/>
      </c>
      <c r="D184" s="71"/>
      <c r="E184" s="15"/>
      <c r="F184" s="64"/>
      <c r="G184" s="64"/>
      <c r="H184" s="64"/>
      <c r="I184" s="49"/>
      <c r="J184" s="50"/>
      <c r="K184" s="16"/>
      <c r="L184" s="51" t="str">
        <f t="shared" si="16"/>
        <v/>
      </c>
      <c r="M184" s="52" t="str">
        <f t="shared" si="17"/>
        <v/>
      </c>
      <c r="N184" s="75"/>
      <c r="O184" s="75"/>
      <c r="P184" s="78"/>
    </row>
    <row r="185" spans="2:16" ht="15" customHeight="1" x14ac:dyDescent="0.25">
      <c r="B185" s="11" t="str">
        <f t="shared" si="18"/>
        <v/>
      </c>
      <c r="C185" s="45" t="str">
        <f t="shared" si="19"/>
        <v/>
      </c>
      <c r="D185" s="70"/>
      <c r="E185" s="12"/>
      <c r="F185" s="72"/>
      <c r="G185" s="73"/>
      <c r="H185" s="64"/>
      <c r="I185" s="46"/>
      <c r="J185" s="47"/>
      <c r="K185" s="13"/>
      <c r="L185" s="35" t="str">
        <f t="shared" si="16"/>
        <v/>
      </c>
      <c r="M185" s="36" t="str">
        <f t="shared" si="17"/>
        <v/>
      </c>
      <c r="N185" s="74" t="str">
        <f>IF(K185&lt;&gt;"",IF(K185=$N$8,(I185-I186),IF(K186=$N$8,(I185-I186),(L185+L186)-(I185+I186))),"")</f>
        <v/>
      </c>
      <c r="O185" s="76" t="str">
        <f>IF(N185&lt;&gt;"",((N185*100%)/(I185+I186)),"")</f>
        <v/>
      </c>
      <c r="P185" s="77" t="str">
        <f>IF(K185&lt;&gt;"",N185/$C$17,"")</f>
        <v/>
      </c>
    </row>
    <row r="186" spans="2:16" ht="15" customHeight="1" x14ac:dyDescent="0.25">
      <c r="B186" s="11" t="str">
        <f t="shared" si="18"/>
        <v/>
      </c>
      <c r="C186" s="45" t="str">
        <f t="shared" si="19"/>
        <v/>
      </c>
      <c r="D186" s="71"/>
      <c r="E186" s="12"/>
      <c r="F186" s="64"/>
      <c r="G186" s="64"/>
      <c r="H186" s="64"/>
      <c r="I186" s="46"/>
      <c r="J186" s="47"/>
      <c r="K186" s="13"/>
      <c r="L186" s="35" t="str">
        <f t="shared" si="16"/>
        <v/>
      </c>
      <c r="M186" s="36" t="str">
        <f t="shared" si="17"/>
        <v/>
      </c>
      <c r="N186" s="75"/>
      <c r="O186" s="75"/>
      <c r="P186" s="78"/>
    </row>
    <row r="187" spans="2:16" ht="15" customHeight="1" x14ac:dyDescent="0.25">
      <c r="B187" s="14" t="str">
        <f t="shared" si="18"/>
        <v/>
      </c>
      <c r="C187" s="48" t="str">
        <f t="shared" si="19"/>
        <v/>
      </c>
      <c r="D187" s="79"/>
      <c r="E187" s="15"/>
      <c r="F187" s="80"/>
      <c r="G187" s="81"/>
      <c r="H187" s="64"/>
      <c r="I187" s="49"/>
      <c r="J187" s="50"/>
      <c r="K187" s="16"/>
      <c r="L187" s="51" t="str">
        <f t="shared" si="16"/>
        <v/>
      </c>
      <c r="M187" s="52" t="str">
        <f t="shared" si="17"/>
        <v/>
      </c>
      <c r="N187" s="82" t="str">
        <f>IF(K187&lt;&gt;"",IF(K187=$N$8,(I187-I188),IF(K188=$N$8,(I187-I188),(L187+L188)-(I187+I188))),"")</f>
        <v/>
      </c>
      <c r="O187" s="83" t="str">
        <f>IF(N187&lt;&gt;"",((N187*100%)/(I187+I188)),"")</f>
        <v/>
      </c>
      <c r="P187" s="84" t="str">
        <f>IF(K187&lt;&gt;"",N187/$C$17,"")</f>
        <v/>
      </c>
    </row>
    <row r="188" spans="2:16" ht="15" customHeight="1" x14ac:dyDescent="0.25">
      <c r="B188" s="14" t="str">
        <f t="shared" si="18"/>
        <v/>
      </c>
      <c r="C188" s="48" t="str">
        <f t="shared" si="19"/>
        <v/>
      </c>
      <c r="D188" s="71"/>
      <c r="E188" s="15"/>
      <c r="F188" s="64"/>
      <c r="G188" s="64"/>
      <c r="H188" s="64"/>
      <c r="I188" s="49"/>
      <c r="J188" s="50"/>
      <c r="K188" s="16"/>
      <c r="L188" s="51" t="str">
        <f t="shared" si="16"/>
        <v/>
      </c>
      <c r="M188" s="52" t="str">
        <f t="shared" si="17"/>
        <v/>
      </c>
      <c r="N188" s="75"/>
      <c r="O188" s="75"/>
      <c r="P188" s="78"/>
    </row>
    <row r="189" spans="2:16" ht="15" customHeight="1" x14ac:dyDescent="0.25">
      <c r="B189" s="11" t="str">
        <f t="shared" si="18"/>
        <v/>
      </c>
      <c r="C189" s="45" t="str">
        <f t="shared" si="19"/>
        <v/>
      </c>
      <c r="D189" s="70"/>
      <c r="E189" s="12"/>
      <c r="F189" s="72"/>
      <c r="G189" s="73"/>
      <c r="H189" s="64"/>
      <c r="I189" s="46"/>
      <c r="J189" s="47"/>
      <c r="K189" s="13"/>
      <c r="L189" s="35" t="str">
        <f t="shared" si="16"/>
        <v/>
      </c>
      <c r="M189" s="36" t="str">
        <f t="shared" si="17"/>
        <v/>
      </c>
      <c r="N189" s="74" t="str">
        <f>IF(K189&lt;&gt;"",IF(K189=$N$8,(I189-I190),IF(K190=$N$8,(I189-I190),(L189+L190)-(I189+I190))),"")</f>
        <v/>
      </c>
      <c r="O189" s="76" t="str">
        <f>IF(N189&lt;&gt;"",((N189*100%)/(I189+I190)),"")</f>
        <v/>
      </c>
      <c r="P189" s="77" t="str">
        <f>IF(K189&lt;&gt;"",N189/$C$17,"")</f>
        <v/>
      </c>
    </row>
    <row r="190" spans="2:16" ht="15" customHeight="1" x14ac:dyDescent="0.25">
      <c r="B190" s="11" t="str">
        <f t="shared" si="18"/>
        <v/>
      </c>
      <c r="C190" s="45" t="str">
        <f t="shared" si="19"/>
        <v/>
      </c>
      <c r="D190" s="71"/>
      <c r="E190" s="12"/>
      <c r="F190" s="64"/>
      <c r="G190" s="64"/>
      <c r="H190" s="64"/>
      <c r="I190" s="46"/>
      <c r="J190" s="47"/>
      <c r="K190" s="13"/>
      <c r="L190" s="35" t="str">
        <f t="shared" si="16"/>
        <v/>
      </c>
      <c r="M190" s="36" t="str">
        <f t="shared" si="17"/>
        <v/>
      </c>
      <c r="N190" s="75"/>
      <c r="O190" s="75"/>
      <c r="P190" s="78"/>
    </row>
    <row r="191" spans="2:16" ht="15" customHeight="1" x14ac:dyDescent="0.25">
      <c r="B191" s="14" t="str">
        <f t="shared" si="18"/>
        <v/>
      </c>
      <c r="C191" s="48" t="str">
        <f t="shared" si="19"/>
        <v/>
      </c>
      <c r="D191" s="79"/>
      <c r="E191" s="15"/>
      <c r="F191" s="80"/>
      <c r="G191" s="81"/>
      <c r="H191" s="64"/>
      <c r="I191" s="49"/>
      <c r="J191" s="50"/>
      <c r="K191" s="16"/>
      <c r="L191" s="51" t="str">
        <f t="shared" si="16"/>
        <v/>
      </c>
      <c r="M191" s="52" t="str">
        <f t="shared" si="17"/>
        <v/>
      </c>
      <c r="N191" s="82" t="str">
        <f>IF(K191&lt;&gt;"",IF(K191=$N$8,(I191-I192),IF(K192=$N$8,(I191-I192),(L191+L192)-(I191+I192))),"")</f>
        <v/>
      </c>
      <c r="O191" s="83" t="str">
        <f>IF(N191&lt;&gt;"",((N191*100%)/(I191+I192)),"")</f>
        <v/>
      </c>
      <c r="P191" s="84" t="str">
        <f>IF(K191&lt;&gt;"",N191/$C$17,"")</f>
        <v/>
      </c>
    </row>
    <row r="192" spans="2:16" ht="15" customHeight="1" x14ac:dyDescent="0.25">
      <c r="B192" s="14" t="str">
        <f t="shared" si="18"/>
        <v/>
      </c>
      <c r="C192" s="48" t="str">
        <f t="shared" si="19"/>
        <v/>
      </c>
      <c r="D192" s="71"/>
      <c r="E192" s="15"/>
      <c r="F192" s="64"/>
      <c r="G192" s="64"/>
      <c r="H192" s="64"/>
      <c r="I192" s="49"/>
      <c r="J192" s="50"/>
      <c r="K192" s="16"/>
      <c r="L192" s="51" t="str">
        <f t="shared" si="16"/>
        <v/>
      </c>
      <c r="M192" s="52" t="str">
        <f t="shared" si="17"/>
        <v/>
      </c>
      <c r="N192" s="75"/>
      <c r="O192" s="75"/>
      <c r="P192" s="78"/>
    </row>
    <row r="193" spans="2:16" ht="15" customHeight="1" x14ac:dyDescent="0.25">
      <c r="B193" s="11" t="str">
        <f t="shared" si="18"/>
        <v/>
      </c>
      <c r="C193" s="45" t="str">
        <f t="shared" si="19"/>
        <v/>
      </c>
      <c r="D193" s="70"/>
      <c r="E193" s="12"/>
      <c r="F193" s="72"/>
      <c r="G193" s="73"/>
      <c r="H193" s="64"/>
      <c r="I193" s="46"/>
      <c r="J193" s="47"/>
      <c r="K193" s="13"/>
      <c r="L193" s="35" t="str">
        <f t="shared" si="16"/>
        <v/>
      </c>
      <c r="M193" s="36" t="str">
        <f t="shared" si="17"/>
        <v/>
      </c>
      <c r="N193" s="74" t="str">
        <f>IF(K193&lt;&gt;"",IF(K193=$N$8,(I193-I194),IF(K194=$N$8,(I193-I194),(L193+L194)-(I193+I194))),"")</f>
        <v/>
      </c>
      <c r="O193" s="76" t="str">
        <f>IF(N193&lt;&gt;"",((N193*100%)/(I193+I194)),"")</f>
        <v/>
      </c>
      <c r="P193" s="77" t="str">
        <f>IF(K193&lt;&gt;"",N193/$C$17,"")</f>
        <v/>
      </c>
    </row>
    <row r="194" spans="2:16" ht="15" customHeight="1" x14ac:dyDescent="0.25">
      <c r="B194" s="11" t="str">
        <f t="shared" si="18"/>
        <v/>
      </c>
      <c r="C194" s="45" t="str">
        <f t="shared" si="19"/>
        <v/>
      </c>
      <c r="D194" s="71"/>
      <c r="E194" s="12"/>
      <c r="F194" s="64"/>
      <c r="G194" s="64"/>
      <c r="H194" s="64"/>
      <c r="I194" s="46"/>
      <c r="J194" s="47"/>
      <c r="K194" s="13"/>
      <c r="L194" s="35" t="str">
        <f t="shared" si="16"/>
        <v/>
      </c>
      <c r="M194" s="36" t="str">
        <f t="shared" si="17"/>
        <v/>
      </c>
      <c r="N194" s="75"/>
      <c r="O194" s="75"/>
      <c r="P194" s="78"/>
    </row>
    <row r="195" spans="2:16" ht="15" customHeight="1" x14ac:dyDescent="0.25">
      <c r="B195" s="14" t="str">
        <f t="shared" si="18"/>
        <v/>
      </c>
      <c r="C195" s="48" t="str">
        <f t="shared" si="19"/>
        <v/>
      </c>
      <c r="D195" s="79"/>
      <c r="E195" s="15"/>
      <c r="F195" s="80"/>
      <c r="G195" s="81"/>
      <c r="H195" s="64"/>
      <c r="I195" s="49"/>
      <c r="J195" s="50"/>
      <c r="K195" s="16"/>
      <c r="L195" s="51" t="str">
        <f t="shared" si="16"/>
        <v/>
      </c>
      <c r="M195" s="52" t="str">
        <f t="shared" si="17"/>
        <v/>
      </c>
      <c r="N195" s="82" t="str">
        <f>IF(K195&lt;&gt;"",IF(K195=$N$8,(I195-I196),IF(K196=$N$8,(I195-I196),(L195+L196)-(I195+I196))),"")</f>
        <v/>
      </c>
      <c r="O195" s="83" t="str">
        <f>IF(N195&lt;&gt;"",((N195*100%)/(I195+I196)),"")</f>
        <v/>
      </c>
      <c r="P195" s="84" t="str">
        <f>IF(K195&lt;&gt;"",N195/$C$17,"")</f>
        <v/>
      </c>
    </row>
    <row r="196" spans="2:16" ht="15" customHeight="1" x14ac:dyDescent="0.25">
      <c r="B196" s="14" t="str">
        <f t="shared" si="18"/>
        <v/>
      </c>
      <c r="C196" s="48" t="str">
        <f t="shared" si="19"/>
        <v/>
      </c>
      <c r="D196" s="71"/>
      <c r="E196" s="15"/>
      <c r="F196" s="64"/>
      <c r="G196" s="64"/>
      <c r="H196" s="64"/>
      <c r="I196" s="49"/>
      <c r="J196" s="50"/>
      <c r="K196" s="16"/>
      <c r="L196" s="51" t="str">
        <f t="shared" si="16"/>
        <v/>
      </c>
      <c r="M196" s="52" t="str">
        <f t="shared" si="17"/>
        <v/>
      </c>
      <c r="N196" s="75"/>
      <c r="O196" s="75"/>
      <c r="P196" s="78"/>
    </row>
    <row r="197" spans="2:16" ht="15" customHeight="1" x14ac:dyDescent="0.25">
      <c r="B197" s="11" t="str">
        <f t="shared" si="18"/>
        <v/>
      </c>
      <c r="C197" s="45" t="str">
        <f t="shared" si="19"/>
        <v/>
      </c>
      <c r="D197" s="70"/>
      <c r="E197" s="12"/>
      <c r="F197" s="72"/>
      <c r="G197" s="73"/>
      <c r="H197" s="64"/>
      <c r="I197" s="46"/>
      <c r="J197" s="47"/>
      <c r="K197" s="13"/>
      <c r="L197" s="35" t="str">
        <f t="shared" si="16"/>
        <v/>
      </c>
      <c r="M197" s="36" t="str">
        <f t="shared" si="17"/>
        <v/>
      </c>
      <c r="N197" s="74" t="str">
        <f>IF(K197&lt;&gt;"",IF(K197=$N$8,(I197-I198),IF(K198=$N$8,(I197-I198),(L197+L198)-(I197+I198))),"")</f>
        <v/>
      </c>
      <c r="O197" s="76" t="str">
        <f>IF(N197&lt;&gt;"",((N197*100%)/(I197+I198)),"")</f>
        <v/>
      </c>
      <c r="P197" s="77" t="str">
        <f>IF(K197&lt;&gt;"",N197/$C$17,"")</f>
        <v/>
      </c>
    </row>
    <row r="198" spans="2:16" ht="15" customHeight="1" x14ac:dyDescent="0.25">
      <c r="B198" s="11" t="str">
        <f t="shared" si="18"/>
        <v/>
      </c>
      <c r="C198" s="45" t="str">
        <f t="shared" si="19"/>
        <v/>
      </c>
      <c r="D198" s="71"/>
      <c r="E198" s="12"/>
      <c r="F198" s="64"/>
      <c r="G198" s="64"/>
      <c r="H198" s="64"/>
      <c r="I198" s="46"/>
      <c r="J198" s="47"/>
      <c r="K198" s="13"/>
      <c r="L198" s="35" t="str">
        <f t="shared" si="16"/>
        <v/>
      </c>
      <c r="M198" s="36" t="str">
        <f t="shared" si="17"/>
        <v/>
      </c>
      <c r="N198" s="75"/>
      <c r="O198" s="75"/>
      <c r="P198" s="78"/>
    </row>
    <row r="199" spans="2:16" ht="15" customHeight="1" x14ac:dyDescent="0.25">
      <c r="B199" s="14" t="str">
        <f t="shared" si="18"/>
        <v/>
      </c>
      <c r="C199" s="48" t="str">
        <f t="shared" si="19"/>
        <v/>
      </c>
      <c r="D199" s="79"/>
      <c r="E199" s="15"/>
      <c r="F199" s="80"/>
      <c r="G199" s="81"/>
      <c r="H199" s="64"/>
      <c r="I199" s="49"/>
      <c r="J199" s="50"/>
      <c r="K199" s="16"/>
      <c r="L199" s="51" t="str">
        <f t="shared" si="16"/>
        <v/>
      </c>
      <c r="M199" s="52" t="str">
        <f t="shared" si="17"/>
        <v/>
      </c>
      <c r="N199" s="82" t="str">
        <f>IF(K199&lt;&gt;"",IF(K199=$N$8,(I199-I200),IF(K200=$N$8,(I199-I200),(L199+L200)-(I199+I200))),"")</f>
        <v/>
      </c>
      <c r="O199" s="83" t="str">
        <f>IF(N199&lt;&gt;"",((N199*100%)/(I199+I200)),"")</f>
        <v/>
      </c>
      <c r="P199" s="84" t="str">
        <f>IF(K199&lt;&gt;"",N199/$C$17,"")</f>
        <v/>
      </c>
    </row>
    <row r="200" spans="2:16" ht="15" customHeight="1" x14ac:dyDescent="0.25">
      <c r="B200" s="14" t="str">
        <f t="shared" si="18"/>
        <v/>
      </c>
      <c r="C200" s="48" t="str">
        <f t="shared" si="19"/>
        <v/>
      </c>
      <c r="D200" s="71"/>
      <c r="E200" s="15"/>
      <c r="F200" s="64"/>
      <c r="G200" s="64"/>
      <c r="H200" s="64"/>
      <c r="I200" s="49"/>
      <c r="J200" s="50"/>
      <c r="K200" s="16"/>
      <c r="L200" s="51" t="str">
        <f t="shared" si="16"/>
        <v/>
      </c>
      <c r="M200" s="52" t="str">
        <f t="shared" si="17"/>
        <v/>
      </c>
      <c r="N200" s="75"/>
      <c r="O200" s="75"/>
      <c r="P200" s="78"/>
    </row>
    <row r="201" spans="2:16" ht="15" customHeight="1" x14ac:dyDescent="0.25">
      <c r="B201" s="11" t="str">
        <f t="shared" si="18"/>
        <v/>
      </c>
      <c r="C201" s="45" t="str">
        <f t="shared" si="19"/>
        <v/>
      </c>
      <c r="D201" s="70"/>
      <c r="E201" s="12"/>
      <c r="F201" s="72"/>
      <c r="G201" s="73"/>
      <c r="H201" s="64"/>
      <c r="I201" s="46"/>
      <c r="J201" s="47"/>
      <c r="K201" s="13"/>
      <c r="L201" s="35" t="str">
        <f t="shared" si="16"/>
        <v/>
      </c>
      <c r="M201" s="36" t="str">
        <f t="shared" si="17"/>
        <v/>
      </c>
      <c r="N201" s="74" t="str">
        <f>IF(K201&lt;&gt;"",IF(K201=$N$8,(I201-I202),IF(K202=$N$8,(I201-I202),(L201+L202)-(I201+I202))),"")</f>
        <v/>
      </c>
      <c r="O201" s="76" t="str">
        <f>IF(N201&lt;&gt;"",((N201*100%)/(I201+I202)),"")</f>
        <v/>
      </c>
      <c r="P201" s="77" t="str">
        <f>IF(K201&lt;&gt;"",N201/$C$17,"")</f>
        <v/>
      </c>
    </row>
    <row r="202" spans="2:16" ht="15" customHeight="1" x14ac:dyDescent="0.25">
      <c r="B202" s="11" t="str">
        <f t="shared" si="18"/>
        <v/>
      </c>
      <c r="C202" s="45" t="str">
        <f t="shared" si="19"/>
        <v/>
      </c>
      <c r="D202" s="71"/>
      <c r="E202" s="12"/>
      <c r="F202" s="64"/>
      <c r="G202" s="64"/>
      <c r="H202" s="64"/>
      <c r="I202" s="46"/>
      <c r="J202" s="47"/>
      <c r="K202" s="13"/>
      <c r="L202" s="35" t="str">
        <f t="shared" si="16"/>
        <v/>
      </c>
      <c r="M202" s="36" t="str">
        <f t="shared" si="17"/>
        <v/>
      </c>
      <c r="N202" s="75"/>
      <c r="O202" s="75"/>
      <c r="P202" s="78"/>
    </row>
    <row r="203" spans="2:16" ht="15" customHeight="1" x14ac:dyDescent="0.25">
      <c r="B203" s="14" t="str">
        <f t="shared" si="18"/>
        <v/>
      </c>
      <c r="C203" s="48" t="str">
        <f t="shared" si="19"/>
        <v/>
      </c>
      <c r="D203" s="79"/>
      <c r="E203" s="15"/>
      <c r="F203" s="80"/>
      <c r="G203" s="81"/>
      <c r="H203" s="64"/>
      <c r="I203" s="49"/>
      <c r="J203" s="50"/>
      <c r="K203" s="16"/>
      <c r="L203" s="51" t="str">
        <f t="shared" si="16"/>
        <v/>
      </c>
      <c r="M203" s="52" t="str">
        <f t="shared" si="17"/>
        <v/>
      </c>
      <c r="N203" s="82" t="str">
        <f>IF(K203&lt;&gt;"",IF(K203=$N$8,(I203-I204),IF(K204=$N$8,(I203-I204),(L203+L204)-(I203+I204))),"")</f>
        <v/>
      </c>
      <c r="O203" s="83" t="str">
        <f>IF(N203&lt;&gt;"",((N203*100%)/(I203+I204)),"")</f>
        <v/>
      </c>
      <c r="P203" s="84" t="str">
        <f>IF(K203&lt;&gt;"",N203/$C$17,"")</f>
        <v/>
      </c>
    </row>
    <row r="204" spans="2:16" ht="15" customHeight="1" x14ac:dyDescent="0.25">
      <c r="B204" s="14" t="str">
        <f t="shared" si="18"/>
        <v/>
      </c>
      <c r="C204" s="48" t="str">
        <f t="shared" si="19"/>
        <v/>
      </c>
      <c r="D204" s="71"/>
      <c r="E204" s="15"/>
      <c r="F204" s="64"/>
      <c r="G204" s="64"/>
      <c r="H204" s="64"/>
      <c r="I204" s="49"/>
      <c r="J204" s="50"/>
      <c r="K204" s="16"/>
      <c r="L204" s="51" t="str">
        <f t="shared" si="16"/>
        <v/>
      </c>
      <c r="M204" s="52" t="str">
        <f t="shared" si="17"/>
        <v/>
      </c>
      <c r="N204" s="75"/>
      <c r="O204" s="75"/>
      <c r="P204" s="78"/>
    </row>
    <row r="205" spans="2:16" ht="15" customHeight="1" x14ac:dyDescent="0.25">
      <c r="B205" s="11" t="str">
        <f t="shared" si="18"/>
        <v/>
      </c>
      <c r="C205" s="45" t="str">
        <f t="shared" si="19"/>
        <v/>
      </c>
      <c r="D205" s="70"/>
      <c r="E205" s="12"/>
      <c r="F205" s="72"/>
      <c r="G205" s="73"/>
      <c r="H205" s="64"/>
      <c r="I205" s="46"/>
      <c r="J205" s="47"/>
      <c r="K205" s="13"/>
      <c r="L205" s="35" t="str">
        <f t="shared" si="16"/>
        <v/>
      </c>
      <c r="M205" s="36" t="str">
        <f t="shared" si="17"/>
        <v/>
      </c>
      <c r="N205" s="74" t="str">
        <f>IF(K205&lt;&gt;"",IF(K205=$N$8,(I205-I206),IF(K206=$N$8,(I205-I206),(L205+L206)-(I205+I206))),"")</f>
        <v/>
      </c>
      <c r="O205" s="76" t="str">
        <f>IF(N205&lt;&gt;"",((N205*100%)/(I205+I206)),"")</f>
        <v/>
      </c>
      <c r="P205" s="77" t="str">
        <f>IF(K205&lt;&gt;"",N205/$C$17,"")</f>
        <v/>
      </c>
    </row>
    <row r="206" spans="2:16" ht="15" customHeight="1" x14ac:dyDescent="0.25">
      <c r="B206" s="11" t="str">
        <f t="shared" si="18"/>
        <v/>
      </c>
      <c r="C206" s="45" t="str">
        <f t="shared" si="19"/>
        <v/>
      </c>
      <c r="D206" s="71"/>
      <c r="E206" s="12"/>
      <c r="F206" s="64"/>
      <c r="G206" s="64"/>
      <c r="H206" s="64"/>
      <c r="I206" s="46"/>
      <c r="J206" s="47"/>
      <c r="K206" s="13"/>
      <c r="L206" s="35" t="str">
        <f t="shared" si="16"/>
        <v/>
      </c>
      <c r="M206" s="36" t="str">
        <f t="shared" si="17"/>
        <v/>
      </c>
      <c r="N206" s="75"/>
      <c r="O206" s="75"/>
      <c r="P206" s="78"/>
    </row>
    <row r="207" spans="2:16" ht="15" customHeight="1" x14ac:dyDescent="0.25">
      <c r="B207" s="14" t="str">
        <f t="shared" si="18"/>
        <v/>
      </c>
      <c r="C207" s="48" t="str">
        <f t="shared" si="19"/>
        <v/>
      </c>
      <c r="D207" s="79"/>
      <c r="E207" s="15"/>
      <c r="F207" s="80"/>
      <c r="G207" s="81"/>
      <c r="H207" s="64"/>
      <c r="I207" s="49"/>
      <c r="J207" s="50"/>
      <c r="K207" s="16"/>
      <c r="L207" s="51" t="str">
        <f t="shared" si="16"/>
        <v/>
      </c>
      <c r="M207" s="52" t="str">
        <f t="shared" si="17"/>
        <v/>
      </c>
      <c r="N207" s="82" t="str">
        <f>IF(K207&lt;&gt;"",IF(K207=$N$8,(I207-I208),IF(K208=$N$8,(I207-I208),(L207+L208)-(I207+I208))),"")</f>
        <v/>
      </c>
      <c r="O207" s="83" t="str">
        <f>IF(N207&lt;&gt;"",((N207*100%)/(I207+I208)),"")</f>
        <v/>
      </c>
      <c r="P207" s="84" t="str">
        <f>IF(K207&lt;&gt;"",N207/$C$17,"")</f>
        <v/>
      </c>
    </row>
    <row r="208" spans="2:16" ht="15" customHeight="1" x14ac:dyDescent="0.25">
      <c r="B208" s="14" t="str">
        <f t="shared" si="18"/>
        <v/>
      </c>
      <c r="C208" s="48" t="str">
        <f t="shared" si="19"/>
        <v/>
      </c>
      <c r="D208" s="71"/>
      <c r="E208" s="15"/>
      <c r="F208" s="64"/>
      <c r="G208" s="64"/>
      <c r="H208" s="64"/>
      <c r="I208" s="49"/>
      <c r="J208" s="50"/>
      <c r="K208" s="16"/>
      <c r="L208" s="51" t="str">
        <f t="shared" si="16"/>
        <v/>
      </c>
      <c r="M208" s="52" t="str">
        <f t="shared" si="17"/>
        <v/>
      </c>
      <c r="N208" s="75"/>
      <c r="O208" s="75"/>
      <c r="P208" s="78"/>
    </row>
    <row r="209" spans="2:16" ht="15" customHeight="1" x14ac:dyDescent="0.25">
      <c r="B209" s="11" t="str">
        <f t="shared" si="18"/>
        <v/>
      </c>
      <c r="C209" s="45" t="str">
        <f t="shared" si="19"/>
        <v/>
      </c>
      <c r="D209" s="70"/>
      <c r="E209" s="12"/>
      <c r="F209" s="72"/>
      <c r="G209" s="73"/>
      <c r="H209" s="64"/>
      <c r="I209" s="46"/>
      <c r="J209" s="47"/>
      <c r="K209" s="13"/>
      <c r="L209" s="35" t="str">
        <f t="shared" ref="L209:L272" si="20">IF(K209&lt;&gt;"",IF(K209=$N$8,0,IF(K209=$N$9,I209,IF(K209=$N$5,I209*J209,IF(K209=$N$6,I209,0)))),"")</f>
        <v/>
      </c>
      <c r="M209" s="36" t="str">
        <f t="shared" ref="M209:M272" si="21">IF(K209&lt;&gt;"",L209-I209,"")</f>
        <v/>
      </c>
      <c r="N209" s="74" t="str">
        <f>IF(K209&lt;&gt;"",IF(K209=$N$8,(I209-I210),IF(K210=$N$8,(I209-I210),(L209+L210)-(I209+I210))),"")</f>
        <v/>
      </c>
      <c r="O209" s="76" t="str">
        <f>IF(N209&lt;&gt;"",((N209*100%)/(I209+I210)),"")</f>
        <v/>
      </c>
      <c r="P209" s="77" t="str">
        <f>IF(K209&lt;&gt;"",N209/$C$17,"")</f>
        <v/>
      </c>
    </row>
    <row r="210" spans="2:16" ht="15" customHeight="1" x14ac:dyDescent="0.25">
      <c r="B210" s="11" t="str">
        <f t="shared" ref="B210:B273" si="22">IF(E209&lt;&gt;"",B209+1,"")</f>
        <v/>
      </c>
      <c r="C210" s="45" t="str">
        <f t="shared" ref="C210:C273" si="23">IF(K209&lt;&gt;"",C209+N209,"")</f>
        <v/>
      </c>
      <c r="D210" s="71"/>
      <c r="E210" s="12"/>
      <c r="F210" s="64"/>
      <c r="G210" s="64"/>
      <c r="H210" s="64"/>
      <c r="I210" s="46"/>
      <c r="J210" s="47"/>
      <c r="K210" s="13"/>
      <c r="L210" s="35" t="str">
        <f t="shared" si="20"/>
        <v/>
      </c>
      <c r="M210" s="36" t="str">
        <f t="shared" si="21"/>
        <v/>
      </c>
      <c r="N210" s="75"/>
      <c r="O210" s="75"/>
      <c r="P210" s="78"/>
    </row>
    <row r="211" spans="2:16" ht="15" customHeight="1" x14ac:dyDescent="0.25">
      <c r="B211" s="14" t="str">
        <f t="shared" si="22"/>
        <v/>
      </c>
      <c r="C211" s="48" t="str">
        <f t="shared" si="23"/>
        <v/>
      </c>
      <c r="D211" s="79"/>
      <c r="E211" s="15"/>
      <c r="F211" s="80"/>
      <c r="G211" s="81"/>
      <c r="H211" s="64"/>
      <c r="I211" s="49"/>
      <c r="J211" s="50"/>
      <c r="K211" s="16"/>
      <c r="L211" s="51" t="str">
        <f t="shared" si="20"/>
        <v/>
      </c>
      <c r="M211" s="52" t="str">
        <f t="shared" si="21"/>
        <v/>
      </c>
      <c r="N211" s="82" t="str">
        <f>IF(K211&lt;&gt;"",IF(K211=$N$8,(I211-I212),IF(K212=$N$8,(I211-I212),(L211+L212)-(I211+I212))),"")</f>
        <v/>
      </c>
      <c r="O211" s="83" t="str">
        <f>IF(N211&lt;&gt;"",((N211*100%)/(I211+I212)),"")</f>
        <v/>
      </c>
      <c r="P211" s="84" t="str">
        <f>IF(K211&lt;&gt;"",N211/$C$17,"")</f>
        <v/>
      </c>
    </row>
    <row r="212" spans="2:16" ht="15" customHeight="1" x14ac:dyDescent="0.25">
      <c r="B212" s="14" t="str">
        <f t="shared" si="22"/>
        <v/>
      </c>
      <c r="C212" s="48" t="str">
        <f t="shared" si="23"/>
        <v/>
      </c>
      <c r="D212" s="71"/>
      <c r="E212" s="15"/>
      <c r="F212" s="64"/>
      <c r="G212" s="64"/>
      <c r="H212" s="64"/>
      <c r="I212" s="49"/>
      <c r="J212" s="50"/>
      <c r="K212" s="16"/>
      <c r="L212" s="51" t="str">
        <f t="shared" si="20"/>
        <v/>
      </c>
      <c r="M212" s="52" t="str">
        <f t="shared" si="21"/>
        <v/>
      </c>
      <c r="N212" s="75"/>
      <c r="O212" s="75"/>
      <c r="P212" s="78"/>
    </row>
    <row r="213" spans="2:16" ht="15" customHeight="1" x14ac:dyDescent="0.25">
      <c r="B213" s="11" t="str">
        <f t="shared" si="22"/>
        <v/>
      </c>
      <c r="C213" s="45" t="str">
        <f t="shared" si="23"/>
        <v/>
      </c>
      <c r="D213" s="70"/>
      <c r="E213" s="12"/>
      <c r="F213" s="72"/>
      <c r="G213" s="73"/>
      <c r="H213" s="64"/>
      <c r="I213" s="46"/>
      <c r="J213" s="47"/>
      <c r="K213" s="13"/>
      <c r="L213" s="35" t="str">
        <f t="shared" si="20"/>
        <v/>
      </c>
      <c r="M213" s="36" t="str">
        <f t="shared" si="21"/>
        <v/>
      </c>
      <c r="N213" s="74" t="str">
        <f>IF(K213&lt;&gt;"",IF(K213=$N$8,(I213-I214),IF(K214=$N$8,(I213-I214),(L213+L214)-(I213+I214))),"")</f>
        <v/>
      </c>
      <c r="O213" s="76" t="str">
        <f>IF(N213&lt;&gt;"",((N213*100%)/(I213+I214)),"")</f>
        <v/>
      </c>
      <c r="P213" s="77" t="str">
        <f>IF(K213&lt;&gt;"",N213/$C$17,"")</f>
        <v/>
      </c>
    </row>
    <row r="214" spans="2:16" ht="15" customHeight="1" x14ac:dyDescent="0.25">
      <c r="B214" s="11" t="str">
        <f t="shared" si="22"/>
        <v/>
      </c>
      <c r="C214" s="45" t="str">
        <f t="shared" si="23"/>
        <v/>
      </c>
      <c r="D214" s="71"/>
      <c r="E214" s="12"/>
      <c r="F214" s="64"/>
      <c r="G214" s="64"/>
      <c r="H214" s="64"/>
      <c r="I214" s="46"/>
      <c r="J214" s="47"/>
      <c r="K214" s="13"/>
      <c r="L214" s="35" t="str">
        <f t="shared" si="20"/>
        <v/>
      </c>
      <c r="M214" s="36" t="str">
        <f t="shared" si="21"/>
        <v/>
      </c>
      <c r="N214" s="75"/>
      <c r="O214" s="75"/>
      <c r="P214" s="78"/>
    </row>
    <row r="215" spans="2:16" ht="15" customHeight="1" x14ac:dyDescent="0.25">
      <c r="B215" s="14" t="str">
        <f t="shared" si="22"/>
        <v/>
      </c>
      <c r="C215" s="48" t="str">
        <f t="shared" si="23"/>
        <v/>
      </c>
      <c r="D215" s="79"/>
      <c r="E215" s="15"/>
      <c r="F215" s="80"/>
      <c r="G215" s="81"/>
      <c r="H215" s="64"/>
      <c r="I215" s="49"/>
      <c r="J215" s="50"/>
      <c r="K215" s="16"/>
      <c r="L215" s="51" t="str">
        <f t="shared" si="20"/>
        <v/>
      </c>
      <c r="M215" s="52" t="str">
        <f t="shared" si="21"/>
        <v/>
      </c>
      <c r="N215" s="82" t="str">
        <f>IF(K215&lt;&gt;"",IF(K215=$N$8,(I215-I216),IF(K216=$N$8,(I215-I216),(L215+L216)-(I215+I216))),"")</f>
        <v/>
      </c>
      <c r="O215" s="83" t="str">
        <f>IF(N215&lt;&gt;"",((N215*100%)/(I215+I216)),"")</f>
        <v/>
      </c>
      <c r="P215" s="84" t="str">
        <f>IF(K215&lt;&gt;"",N215/$C$17,"")</f>
        <v/>
      </c>
    </row>
    <row r="216" spans="2:16" ht="15" customHeight="1" x14ac:dyDescent="0.25">
      <c r="B216" s="14" t="str">
        <f t="shared" si="22"/>
        <v/>
      </c>
      <c r="C216" s="48" t="str">
        <f t="shared" si="23"/>
        <v/>
      </c>
      <c r="D216" s="71"/>
      <c r="E216" s="15"/>
      <c r="F216" s="64"/>
      <c r="G216" s="64"/>
      <c r="H216" s="64"/>
      <c r="I216" s="49"/>
      <c r="J216" s="50"/>
      <c r="K216" s="16"/>
      <c r="L216" s="51" t="str">
        <f t="shared" si="20"/>
        <v/>
      </c>
      <c r="M216" s="52" t="str">
        <f t="shared" si="21"/>
        <v/>
      </c>
      <c r="N216" s="75"/>
      <c r="O216" s="75"/>
      <c r="P216" s="78"/>
    </row>
    <row r="217" spans="2:16" ht="15" customHeight="1" x14ac:dyDescent="0.25">
      <c r="B217" s="11" t="str">
        <f t="shared" si="22"/>
        <v/>
      </c>
      <c r="C217" s="45" t="str">
        <f t="shared" si="23"/>
        <v/>
      </c>
      <c r="D217" s="70"/>
      <c r="E217" s="12"/>
      <c r="F217" s="72"/>
      <c r="G217" s="73"/>
      <c r="H217" s="64"/>
      <c r="I217" s="46"/>
      <c r="J217" s="47"/>
      <c r="K217" s="13"/>
      <c r="L217" s="35" t="str">
        <f t="shared" si="20"/>
        <v/>
      </c>
      <c r="M217" s="36" t="str">
        <f t="shared" si="21"/>
        <v/>
      </c>
      <c r="N217" s="74" t="str">
        <f>IF(K217&lt;&gt;"",IF(K217=$N$8,(I217-I218),IF(K218=$N$8,(I217-I218),(L217+L218)-(I217+I218))),"")</f>
        <v/>
      </c>
      <c r="O217" s="76" t="str">
        <f>IF(N217&lt;&gt;"",((N217*100%)/(I217+I218)),"")</f>
        <v/>
      </c>
      <c r="P217" s="77" t="str">
        <f>IF(K217&lt;&gt;"",N217/$C$17,"")</f>
        <v/>
      </c>
    </row>
    <row r="218" spans="2:16" ht="15" customHeight="1" x14ac:dyDescent="0.25">
      <c r="B218" s="11" t="str">
        <f t="shared" si="22"/>
        <v/>
      </c>
      <c r="C218" s="45" t="str">
        <f t="shared" si="23"/>
        <v/>
      </c>
      <c r="D218" s="71"/>
      <c r="E218" s="12"/>
      <c r="F218" s="64"/>
      <c r="G218" s="64"/>
      <c r="H218" s="64"/>
      <c r="I218" s="46"/>
      <c r="J218" s="47"/>
      <c r="K218" s="13"/>
      <c r="L218" s="35" t="str">
        <f t="shared" si="20"/>
        <v/>
      </c>
      <c r="M218" s="36" t="str">
        <f t="shared" si="21"/>
        <v/>
      </c>
      <c r="N218" s="75"/>
      <c r="O218" s="75"/>
      <c r="P218" s="78"/>
    </row>
    <row r="219" spans="2:16" ht="15" customHeight="1" x14ac:dyDescent="0.25">
      <c r="B219" s="14" t="str">
        <f t="shared" si="22"/>
        <v/>
      </c>
      <c r="C219" s="48" t="str">
        <f t="shared" si="23"/>
        <v/>
      </c>
      <c r="D219" s="79"/>
      <c r="E219" s="15"/>
      <c r="F219" s="80"/>
      <c r="G219" s="81"/>
      <c r="H219" s="64"/>
      <c r="I219" s="49"/>
      <c r="J219" s="50"/>
      <c r="K219" s="16"/>
      <c r="L219" s="51" t="str">
        <f t="shared" si="20"/>
        <v/>
      </c>
      <c r="M219" s="52" t="str">
        <f t="shared" si="21"/>
        <v/>
      </c>
      <c r="N219" s="82" t="str">
        <f>IF(K219&lt;&gt;"",IF(K219=$N$8,(I219-I220),IF(K220=$N$8,(I219-I220),(L219+L220)-(I219+I220))),"")</f>
        <v/>
      </c>
      <c r="O219" s="83" t="str">
        <f>IF(N219&lt;&gt;"",((N219*100%)/(I219+I220)),"")</f>
        <v/>
      </c>
      <c r="P219" s="84" t="str">
        <f>IF(K219&lt;&gt;"",N219/$C$17,"")</f>
        <v/>
      </c>
    </row>
    <row r="220" spans="2:16" ht="15" customHeight="1" x14ac:dyDescent="0.25">
      <c r="B220" s="14" t="str">
        <f t="shared" si="22"/>
        <v/>
      </c>
      <c r="C220" s="48" t="str">
        <f t="shared" si="23"/>
        <v/>
      </c>
      <c r="D220" s="71"/>
      <c r="E220" s="15"/>
      <c r="F220" s="64"/>
      <c r="G220" s="64"/>
      <c r="H220" s="64"/>
      <c r="I220" s="49"/>
      <c r="J220" s="50"/>
      <c r="K220" s="16"/>
      <c r="L220" s="51" t="str">
        <f t="shared" si="20"/>
        <v/>
      </c>
      <c r="M220" s="52" t="str">
        <f t="shared" si="21"/>
        <v/>
      </c>
      <c r="N220" s="75"/>
      <c r="O220" s="75"/>
      <c r="P220" s="78"/>
    </row>
    <row r="221" spans="2:16" ht="15" customHeight="1" x14ac:dyDescent="0.25">
      <c r="B221" s="11" t="str">
        <f t="shared" si="22"/>
        <v/>
      </c>
      <c r="C221" s="45" t="str">
        <f t="shared" si="23"/>
        <v/>
      </c>
      <c r="D221" s="70"/>
      <c r="E221" s="12"/>
      <c r="F221" s="72"/>
      <c r="G221" s="73"/>
      <c r="H221" s="64"/>
      <c r="I221" s="46"/>
      <c r="J221" s="47"/>
      <c r="K221" s="13"/>
      <c r="L221" s="35" t="str">
        <f t="shared" si="20"/>
        <v/>
      </c>
      <c r="M221" s="36" t="str">
        <f t="shared" si="21"/>
        <v/>
      </c>
      <c r="N221" s="74" t="str">
        <f>IF(K221&lt;&gt;"",IF(K221=$N$8,(I221-I222),IF(K222=$N$8,(I221-I222),(L221+L222)-(I221+I222))),"")</f>
        <v/>
      </c>
      <c r="O221" s="76" t="str">
        <f>IF(N221&lt;&gt;"",((N221*100%)/(I221+I222)),"")</f>
        <v/>
      </c>
      <c r="P221" s="77" t="str">
        <f>IF(K221&lt;&gt;"",N221/$C$17,"")</f>
        <v/>
      </c>
    </row>
    <row r="222" spans="2:16" ht="15" customHeight="1" x14ac:dyDescent="0.25">
      <c r="B222" s="11" t="str">
        <f t="shared" si="22"/>
        <v/>
      </c>
      <c r="C222" s="45" t="str">
        <f t="shared" si="23"/>
        <v/>
      </c>
      <c r="D222" s="71"/>
      <c r="E222" s="12"/>
      <c r="F222" s="64"/>
      <c r="G222" s="64"/>
      <c r="H222" s="64"/>
      <c r="I222" s="46"/>
      <c r="J222" s="47"/>
      <c r="K222" s="13"/>
      <c r="L222" s="35" t="str">
        <f t="shared" si="20"/>
        <v/>
      </c>
      <c r="M222" s="36" t="str">
        <f t="shared" si="21"/>
        <v/>
      </c>
      <c r="N222" s="75"/>
      <c r="O222" s="75"/>
      <c r="P222" s="78"/>
    </row>
    <row r="223" spans="2:16" ht="15" customHeight="1" x14ac:dyDescent="0.25">
      <c r="B223" s="14" t="str">
        <f t="shared" si="22"/>
        <v/>
      </c>
      <c r="C223" s="48" t="str">
        <f t="shared" si="23"/>
        <v/>
      </c>
      <c r="D223" s="79"/>
      <c r="E223" s="15"/>
      <c r="F223" s="80"/>
      <c r="G223" s="81"/>
      <c r="H223" s="64"/>
      <c r="I223" s="49"/>
      <c r="J223" s="50"/>
      <c r="K223" s="16"/>
      <c r="L223" s="51" t="str">
        <f t="shared" si="20"/>
        <v/>
      </c>
      <c r="M223" s="52" t="str">
        <f t="shared" si="21"/>
        <v/>
      </c>
      <c r="N223" s="82" t="str">
        <f>IF(K223&lt;&gt;"",IF(K223=$N$8,(I223-I224),IF(K224=$N$8,(I223-I224),(L223+L224)-(I223+I224))),"")</f>
        <v/>
      </c>
      <c r="O223" s="83" t="str">
        <f>IF(N223&lt;&gt;"",((N223*100%)/(I223+I224)),"")</f>
        <v/>
      </c>
      <c r="P223" s="84" t="str">
        <f>IF(K223&lt;&gt;"",N223/$C$17,"")</f>
        <v/>
      </c>
    </row>
    <row r="224" spans="2:16" ht="15" customHeight="1" x14ac:dyDescent="0.25">
      <c r="B224" s="14" t="str">
        <f t="shared" si="22"/>
        <v/>
      </c>
      <c r="C224" s="48" t="str">
        <f t="shared" si="23"/>
        <v/>
      </c>
      <c r="D224" s="71"/>
      <c r="E224" s="15"/>
      <c r="F224" s="64"/>
      <c r="G224" s="64"/>
      <c r="H224" s="64"/>
      <c r="I224" s="49"/>
      <c r="J224" s="50"/>
      <c r="K224" s="16"/>
      <c r="L224" s="51" t="str">
        <f t="shared" si="20"/>
        <v/>
      </c>
      <c r="M224" s="52" t="str">
        <f t="shared" si="21"/>
        <v/>
      </c>
      <c r="N224" s="75"/>
      <c r="O224" s="75"/>
      <c r="P224" s="78"/>
    </row>
    <row r="225" spans="2:16" ht="15" customHeight="1" x14ac:dyDescent="0.25">
      <c r="B225" s="11" t="str">
        <f t="shared" si="22"/>
        <v/>
      </c>
      <c r="C225" s="45" t="str">
        <f t="shared" si="23"/>
        <v/>
      </c>
      <c r="D225" s="70"/>
      <c r="E225" s="12"/>
      <c r="F225" s="72"/>
      <c r="G225" s="73"/>
      <c r="H225" s="64"/>
      <c r="I225" s="46"/>
      <c r="J225" s="47"/>
      <c r="K225" s="13"/>
      <c r="L225" s="35" t="str">
        <f t="shared" si="20"/>
        <v/>
      </c>
      <c r="M225" s="36" t="str">
        <f t="shared" si="21"/>
        <v/>
      </c>
      <c r="N225" s="74" t="str">
        <f>IF(K225&lt;&gt;"",IF(K225=$N$8,(I225-I226),IF(K226=$N$8,(I225-I226),(L225+L226)-(I225+I226))),"")</f>
        <v/>
      </c>
      <c r="O225" s="76" t="str">
        <f>IF(N225&lt;&gt;"",((N225*100%)/(I225+I226)),"")</f>
        <v/>
      </c>
      <c r="P225" s="77" t="str">
        <f>IF(K225&lt;&gt;"",N225/$C$17,"")</f>
        <v/>
      </c>
    </row>
    <row r="226" spans="2:16" ht="15" customHeight="1" x14ac:dyDescent="0.25">
      <c r="B226" s="11" t="str">
        <f t="shared" si="22"/>
        <v/>
      </c>
      <c r="C226" s="45" t="str">
        <f t="shared" si="23"/>
        <v/>
      </c>
      <c r="D226" s="71"/>
      <c r="E226" s="12"/>
      <c r="F226" s="64"/>
      <c r="G226" s="64"/>
      <c r="H226" s="64"/>
      <c r="I226" s="46"/>
      <c r="J226" s="47"/>
      <c r="K226" s="13"/>
      <c r="L226" s="35" t="str">
        <f t="shared" si="20"/>
        <v/>
      </c>
      <c r="M226" s="36" t="str">
        <f t="shared" si="21"/>
        <v/>
      </c>
      <c r="N226" s="75"/>
      <c r="O226" s="75"/>
      <c r="P226" s="78"/>
    </row>
    <row r="227" spans="2:16" ht="15" customHeight="1" x14ac:dyDescent="0.25">
      <c r="B227" s="14" t="str">
        <f t="shared" si="22"/>
        <v/>
      </c>
      <c r="C227" s="48" t="str">
        <f t="shared" si="23"/>
        <v/>
      </c>
      <c r="D227" s="79"/>
      <c r="E227" s="15"/>
      <c r="F227" s="80"/>
      <c r="G227" s="81"/>
      <c r="H227" s="64"/>
      <c r="I227" s="49"/>
      <c r="J227" s="50"/>
      <c r="K227" s="16"/>
      <c r="L227" s="51" t="str">
        <f t="shared" si="20"/>
        <v/>
      </c>
      <c r="M227" s="52" t="str">
        <f t="shared" si="21"/>
        <v/>
      </c>
      <c r="N227" s="82" t="str">
        <f>IF(K227&lt;&gt;"",IF(K227=$N$8,(I227-I228),IF(K228=$N$8,(I227-I228),(L227+L228)-(I227+I228))),"")</f>
        <v/>
      </c>
      <c r="O227" s="83" t="str">
        <f>IF(N227&lt;&gt;"",((N227*100%)/(I227+I228)),"")</f>
        <v/>
      </c>
      <c r="P227" s="84" t="str">
        <f>IF(K227&lt;&gt;"",N227/$C$17,"")</f>
        <v/>
      </c>
    </row>
    <row r="228" spans="2:16" ht="15" customHeight="1" x14ac:dyDescent="0.25">
      <c r="B228" s="14" t="str">
        <f t="shared" si="22"/>
        <v/>
      </c>
      <c r="C228" s="48" t="str">
        <f t="shared" si="23"/>
        <v/>
      </c>
      <c r="D228" s="71"/>
      <c r="E228" s="15"/>
      <c r="F228" s="64"/>
      <c r="G228" s="64"/>
      <c r="H228" s="64"/>
      <c r="I228" s="49"/>
      <c r="J228" s="50"/>
      <c r="K228" s="16"/>
      <c r="L228" s="51" t="str">
        <f t="shared" si="20"/>
        <v/>
      </c>
      <c r="M228" s="52" t="str">
        <f t="shared" si="21"/>
        <v/>
      </c>
      <c r="N228" s="75"/>
      <c r="O228" s="75"/>
      <c r="P228" s="78"/>
    </row>
    <row r="229" spans="2:16" ht="15" customHeight="1" x14ac:dyDescent="0.25">
      <c r="B229" s="11" t="str">
        <f t="shared" si="22"/>
        <v/>
      </c>
      <c r="C229" s="45" t="str">
        <f t="shared" si="23"/>
        <v/>
      </c>
      <c r="D229" s="70"/>
      <c r="E229" s="12"/>
      <c r="F229" s="72"/>
      <c r="G229" s="73"/>
      <c r="H229" s="64"/>
      <c r="I229" s="46"/>
      <c r="J229" s="47"/>
      <c r="K229" s="13"/>
      <c r="L229" s="35" t="str">
        <f t="shared" si="20"/>
        <v/>
      </c>
      <c r="M229" s="36" t="str">
        <f t="shared" si="21"/>
        <v/>
      </c>
      <c r="N229" s="74" t="str">
        <f>IF(K229&lt;&gt;"",IF(K229=$N$8,(I229-I230),IF(K230=$N$8,(I229-I230),(L229+L230)-(I229+I230))),"")</f>
        <v/>
      </c>
      <c r="O229" s="76" t="str">
        <f>IF(N229&lt;&gt;"",((N229*100%)/(I229+I230)),"")</f>
        <v/>
      </c>
      <c r="P229" s="77" t="str">
        <f>IF(K229&lt;&gt;"",N229/$C$17,"")</f>
        <v/>
      </c>
    </row>
    <row r="230" spans="2:16" ht="15" customHeight="1" x14ac:dyDescent="0.25">
      <c r="B230" s="11" t="str">
        <f t="shared" si="22"/>
        <v/>
      </c>
      <c r="C230" s="45" t="str">
        <f t="shared" si="23"/>
        <v/>
      </c>
      <c r="D230" s="71"/>
      <c r="E230" s="12"/>
      <c r="F230" s="64"/>
      <c r="G230" s="64"/>
      <c r="H230" s="64"/>
      <c r="I230" s="46"/>
      <c r="J230" s="47"/>
      <c r="K230" s="13"/>
      <c r="L230" s="35" t="str">
        <f t="shared" si="20"/>
        <v/>
      </c>
      <c r="M230" s="36" t="str">
        <f t="shared" si="21"/>
        <v/>
      </c>
      <c r="N230" s="75"/>
      <c r="O230" s="75"/>
      <c r="P230" s="78"/>
    </row>
    <row r="231" spans="2:16" ht="15" customHeight="1" x14ac:dyDescent="0.25">
      <c r="B231" s="14" t="str">
        <f t="shared" si="22"/>
        <v/>
      </c>
      <c r="C231" s="48" t="str">
        <f t="shared" si="23"/>
        <v/>
      </c>
      <c r="D231" s="79"/>
      <c r="E231" s="15"/>
      <c r="F231" s="80"/>
      <c r="G231" s="81"/>
      <c r="H231" s="64"/>
      <c r="I231" s="49"/>
      <c r="J231" s="50"/>
      <c r="K231" s="16"/>
      <c r="L231" s="51" t="str">
        <f t="shared" si="20"/>
        <v/>
      </c>
      <c r="M231" s="52" t="str">
        <f t="shared" si="21"/>
        <v/>
      </c>
      <c r="N231" s="82" t="str">
        <f>IF(K231&lt;&gt;"",IF(K231=$N$8,(I231-I232),IF(K232=$N$8,(I231-I232),(L231+L232)-(I231+I232))),"")</f>
        <v/>
      </c>
      <c r="O231" s="83" t="str">
        <f>IF(N231&lt;&gt;"",((N231*100%)/(I231+I232)),"")</f>
        <v/>
      </c>
      <c r="P231" s="84" t="str">
        <f>IF(K231&lt;&gt;"",N231/$C$17,"")</f>
        <v/>
      </c>
    </row>
    <row r="232" spans="2:16" ht="15" customHeight="1" x14ac:dyDescent="0.25">
      <c r="B232" s="14" t="str">
        <f t="shared" si="22"/>
        <v/>
      </c>
      <c r="C232" s="48" t="str">
        <f t="shared" si="23"/>
        <v/>
      </c>
      <c r="D232" s="71"/>
      <c r="E232" s="15"/>
      <c r="F232" s="64"/>
      <c r="G232" s="64"/>
      <c r="H232" s="64"/>
      <c r="I232" s="49"/>
      <c r="J232" s="50"/>
      <c r="K232" s="16"/>
      <c r="L232" s="51" t="str">
        <f t="shared" si="20"/>
        <v/>
      </c>
      <c r="M232" s="52" t="str">
        <f t="shared" si="21"/>
        <v/>
      </c>
      <c r="N232" s="75"/>
      <c r="O232" s="75"/>
      <c r="P232" s="78"/>
    </row>
    <row r="233" spans="2:16" ht="15" customHeight="1" x14ac:dyDescent="0.25">
      <c r="B233" s="11" t="str">
        <f t="shared" si="22"/>
        <v/>
      </c>
      <c r="C233" s="45" t="str">
        <f t="shared" si="23"/>
        <v/>
      </c>
      <c r="D233" s="70"/>
      <c r="E233" s="12"/>
      <c r="F233" s="72"/>
      <c r="G233" s="73"/>
      <c r="H233" s="64"/>
      <c r="I233" s="46"/>
      <c r="J233" s="47"/>
      <c r="K233" s="13"/>
      <c r="L233" s="35" t="str">
        <f t="shared" si="20"/>
        <v/>
      </c>
      <c r="M233" s="36" t="str">
        <f t="shared" si="21"/>
        <v/>
      </c>
      <c r="N233" s="74" t="str">
        <f>IF(K233&lt;&gt;"",IF(K233=$N$8,(I233-I234),IF(K234=$N$8,(I233-I234),(L233+L234)-(I233+I234))),"")</f>
        <v/>
      </c>
      <c r="O233" s="76" t="str">
        <f>IF(N233&lt;&gt;"",((N233*100%)/(I233+I234)),"")</f>
        <v/>
      </c>
      <c r="P233" s="77" t="str">
        <f>IF(K233&lt;&gt;"",N233/$C$17,"")</f>
        <v/>
      </c>
    </row>
    <row r="234" spans="2:16" ht="15" customHeight="1" x14ac:dyDescent="0.25">
      <c r="B234" s="11" t="str">
        <f t="shared" si="22"/>
        <v/>
      </c>
      <c r="C234" s="45" t="str">
        <f t="shared" si="23"/>
        <v/>
      </c>
      <c r="D234" s="71"/>
      <c r="E234" s="12"/>
      <c r="F234" s="64"/>
      <c r="G234" s="64"/>
      <c r="H234" s="64"/>
      <c r="I234" s="46"/>
      <c r="J234" s="47"/>
      <c r="K234" s="13"/>
      <c r="L234" s="35" t="str">
        <f t="shared" si="20"/>
        <v/>
      </c>
      <c r="M234" s="36" t="str">
        <f t="shared" si="21"/>
        <v/>
      </c>
      <c r="N234" s="75"/>
      <c r="O234" s="75"/>
      <c r="P234" s="78"/>
    </row>
    <row r="235" spans="2:16" ht="15" customHeight="1" x14ac:dyDescent="0.25">
      <c r="B235" s="14" t="str">
        <f t="shared" si="22"/>
        <v/>
      </c>
      <c r="C235" s="48" t="str">
        <f t="shared" si="23"/>
        <v/>
      </c>
      <c r="D235" s="79"/>
      <c r="E235" s="15"/>
      <c r="F235" s="80"/>
      <c r="G235" s="81"/>
      <c r="H235" s="64"/>
      <c r="I235" s="49"/>
      <c r="J235" s="50"/>
      <c r="K235" s="16"/>
      <c r="L235" s="51" t="str">
        <f t="shared" si="20"/>
        <v/>
      </c>
      <c r="M235" s="52" t="str">
        <f t="shared" si="21"/>
        <v/>
      </c>
      <c r="N235" s="82" t="str">
        <f>IF(K235&lt;&gt;"",IF(K235=$N$8,(I235-I236),IF(K236=$N$8,(I235-I236),(L235+L236)-(I235+I236))),"")</f>
        <v/>
      </c>
      <c r="O235" s="83" t="str">
        <f>IF(N235&lt;&gt;"",((N235*100%)/(I235+I236)),"")</f>
        <v/>
      </c>
      <c r="P235" s="84" t="str">
        <f>IF(K235&lt;&gt;"",N235/$C$17,"")</f>
        <v/>
      </c>
    </row>
    <row r="236" spans="2:16" ht="15" customHeight="1" x14ac:dyDescent="0.25">
      <c r="B236" s="14" t="str">
        <f t="shared" si="22"/>
        <v/>
      </c>
      <c r="C236" s="48" t="str">
        <f t="shared" si="23"/>
        <v/>
      </c>
      <c r="D236" s="71"/>
      <c r="E236" s="15"/>
      <c r="F236" s="64"/>
      <c r="G236" s="64"/>
      <c r="H236" s="64"/>
      <c r="I236" s="49"/>
      <c r="J236" s="50"/>
      <c r="K236" s="16"/>
      <c r="L236" s="51" t="str">
        <f t="shared" si="20"/>
        <v/>
      </c>
      <c r="M236" s="52" t="str">
        <f t="shared" si="21"/>
        <v/>
      </c>
      <c r="N236" s="75"/>
      <c r="O236" s="75"/>
      <c r="P236" s="78"/>
    </row>
    <row r="237" spans="2:16" ht="15" customHeight="1" x14ac:dyDescent="0.25">
      <c r="B237" s="11" t="str">
        <f t="shared" si="22"/>
        <v/>
      </c>
      <c r="C237" s="45" t="str">
        <f t="shared" si="23"/>
        <v/>
      </c>
      <c r="D237" s="70"/>
      <c r="E237" s="12"/>
      <c r="F237" s="72"/>
      <c r="G237" s="73"/>
      <c r="H237" s="64"/>
      <c r="I237" s="46"/>
      <c r="J237" s="47"/>
      <c r="K237" s="13"/>
      <c r="L237" s="35" t="str">
        <f t="shared" si="20"/>
        <v/>
      </c>
      <c r="M237" s="36" t="str">
        <f t="shared" si="21"/>
        <v/>
      </c>
      <c r="N237" s="74" t="str">
        <f>IF(K237&lt;&gt;"",IF(K237=$N$8,(I237-I238),IF(K238=$N$8,(I237-I238),(L237+L238)-(I237+I238))),"")</f>
        <v/>
      </c>
      <c r="O237" s="76" t="str">
        <f>IF(N237&lt;&gt;"",((N237*100%)/(I237+I238)),"")</f>
        <v/>
      </c>
      <c r="P237" s="77" t="str">
        <f>IF(K237&lt;&gt;"",N237/$C$17,"")</f>
        <v/>
      </c>
    </row>
    <row r="238" spans="2:16" ht="15" customHeight="1" x14ac:dyDescent="0.25">
      <c r="B238" s="11" t="str">
        <f t="shared" si="22"/>
        <v/>
      </c>
      <c r="C238" s="45" t="str">
        <f t="shared" si="23"/>
        <v/>
      </c>
      <c r="D238" s="71"/>
      <c r="E238" s="12"/>
      <c r="F238" s="64"/>
      <c r="G238" s="64"/>
      <c r="H238" s="64"/>
      <c r="I238" s="46"/>
      <c r="J238" s="47"/>
      <c r="K238" s="13"/>
      <c r="L238" s="35" t="str">
        <f t="shared" si="20"/>
        <v/>
      </c>
      <c r="M238" s="36" t="str">
        <f t="shared" si="21"/>
        <v/>
      </c>
      <c r="N238" s="75"/>
      <c r="O238" s="75"/>
      <c r="P238" s="78"/>
    </row>
    <row r="239" spans="2:16" ht="15" customHeight="1" x14ac:dyDescent="0.25">
      <c r="B239" s="14" t="str">
        <f t="shared" si="22"/>
        <v/>
      </c>
      <c r="C239" s="48" t="str">
        <f t="shared" si="23"/>
        <v/>
      </c>
      <c r="D239" s="79"/>
      <c r="E239" s="15"/>
      <c r="F239" s="80"/>
      <c r="G239" s="81"/>
      <c r="H239" s="64"/>
      <c r="I239" s="49"/>
      <c r="J239" s="50"/>
      <c r="K239" s="16"/>
      <c r="L239" s="51" t="str">
        <f t="shared" si="20"/>
        <v/>
      </c>
      <c r="M239" s="52" t="str">
        <f t="shared" si="21"/>
        <v/>
      </c>
      <c r="N239" s="82" t="str">
        <f>IF(K239&lt;&gt;"",IF(K239=$N$8,(I239-I240),IF(K240=$N$8,(I239-I240),(L239+L240)-(I239+I240))),"")</f>
        <v/>
      </c>
      <c r="O239" s="83" t="str">
        <f>IF(N239&lt;&gt;"",((N239*100%)/(I239+I240)),"")</f>
        <v/>
      </c>
      <c r="P239" s="84" t="str">
        <f>IF(K239&lt;&gt;"",N239/$C$17,"")</f>
        <v/>
      </c>
    </row>
    <row r="240" spans="2:16" ht="15" customHeight="1" x14ac:dyDescent="0.25">
      <c r="B240" s="14" t="str">
        <f t="shared" si="22"/>
        <v/>
      </c>
      <c r="C240" s="48" t="str">
        <f t="shared" si="23"/>
        <v/>
      </c>
      <c r="D240" s="71"/>
      <c r="E240" s="15"/>
      <c r="F240" s="64"/>
      <c r="G240" s="64"/>
      <c r="H240" s="64"/>
      <c r="I240" s="49"/>
      <c r="J240" s="50"/>
      <c r="K240" s="16"/>
      <c r="L240" s="51" t="str">
        <f t="shared" si="20"/>
        <v/>
      </c>
      <c r="M240" s="52" t="str">
        <f t="shared" si="21"/>
        <v/>
      </c>
      <c r="N240" s="75"/>
      <c r="O240" s="75"/>
      <c r="P240" s="78"/>
    </row>
    <row r="241" spans="2:16" ht="15" customHeight="1" x14ac:dyDescent="0.25">
      <c r="B241" s="11" t="str">
        <f t="shared" si="22"/>
        <v/>
      </c>
      <c r="C241" s="45" t="str">
        <f t="shared" si="23"/>
        <v/>
      </c>
      <c r="D241" s="70"/>
      <c r="E241" s="12"/>
      <c r="F241" s="72"/>
      <c r="G241" s="73"/>
      <c r="H241" s="64"/>
      <c r="I241" s="46"/>
      <c r="J241" s="47"/>
      <c r="K241" s="13"/>
      <c r="L241" s="35" t="str">
        <f t="shared" si="20"/>
        <v/>
      </c>
      <c r="M241" s="36" t="str">
        <f t="shared" si="21"/>
        <v/>
      </c>
      <c r="N241" s="74" t="str">
        <f>IF(K241&lt;&gt;"",IF(K241=$N$8,(I241-I242),IF(K242=$N$8,(I241-I242),(L241+L242)-(I241+I242))),"")</f>
        <v/>
      </c>
      <c r="O241" s="76" t="str">
        <f>IF(N241&lt;&gt;"",((N241*100%)/(I241+I242)),"")</f>
        <v/>
      </c>
      <c r="P241" s="77" t="str">
        <f>IF(K241&lt;&gt;"",N241/$C$17,"")</f>
        <v/>
      </c>
    </row>
    <row r="242" spans="2:16" ht="15" customHeight="1" x14ac:dyDescent="0.25">
      <c r="B242" s="11" t="str">
        <f t="shared" si="22"/>
        <v/>
      </c>
      <c r="C242" s="45" t="str">
        <f t="shared" si="23"/>
        <v/>
      </c>
      <c r="D242" s="71"/>
      <c r="E242" s="12"/>
      <c r="F242" s="64"/>
      <c r="G242" s="64"/>
      <c r="H242" s="64"/>
      <c r="I242" s="46"/>
      <c r="J242" s="47"/>
      <c r="K242" s="13"/>
      <c r="L242" s="35" t="str">
        <f t="shared" si="20"/>
        <v/>
      </c>
      <c r="M242" s="36" t="str">
        <f t="shared" si="21"/>
        <v/>
      </c>
      <c r="N242" s="75"/>
      <c r="O242" s="75"/>
      <c r="P242" s="78"/>
    </row>
    <row r="243" spans="2:16" ht="15" customHeight="1" x14ac:dyDescent="0.25">
      <c r="B243" s="14" t="str">
        <f t="shared" si="22"/>
        <v/>
      </c>
      <c r="C243" s="48" t="str">
        <f t="shared" si="23"/>
        <v/>
      </c>
      <c r="D243" s="79"/>
      <c r="E243" s="15"/>
      <c r="F243" s="80"/>
      <c r="G243" s="81"/>
      <c r="H243" s="64"/>
      <c r="I243" s="49"/>
      <c r="J243" s="50"/>
      <c r="K243" s="16"/>
      <c r="L243" s="51" t="str">
        <f t="shared" si="20"/>
        <v/>
      </c>
      <c r="M243" s="52" t="str">
        <f t="shared" si="21"/>
        <v/>
      </c>
      <c r="N243" s="82" t="str">
        <f>IF(K243&lt;&gt;"",IF(K243=$N$8,(I243-I244),IF(K244=$N$8,(I243-I244),(L243+L244)-(I243+I244))),"")</f>
        <v/>
      </c>
      <c r="O243" s="83" t="str">
        <f>IF(N243&lt;&gt;"",((N243*100%)/(I243+I244)),"")</f>
        <v/>
      </c>
      <c r="P243" s="84" t="str">
        <f>IF(K243&lt;&gt;"",N243/$C$17,"")</f>
        <v/>
      </c>
    </row>
    <row r="244" spans="2:16" ht="15" customHeight="1" x14ac:dyDescent="0.25">
      <c r="B244" s="14" t="str">
        <f t="shared" si="22"/>
        <v/>
      </c>
      <c r="C244" s="48" t="str">
        <f t="shared" si="23"/>
        <v/>
      </c>
      <c r="D244" s="71"/>
      <c r="E244" s="15"/>
      <c r="F244" s="64"/>
      <c r="G244" s="64"/>
      <c r="H244" s="64"/>
      <c r="I244" s="49"/>
      <c r="J244" s="50"/>
      <c r="K244" s="16"/>
      <c r="L244" s="51" t="str">
        <f t="shared" si="20"/>
        <v/>
      </c>
      <c r="M244" s="52" t="str">
        <f t="shared" si="21"/>
        <v/>
      </c>
      <c r="N244" s="75"/>
      <c r="O244" s="75"/>
      <c r="P244" s="78"/>
    </row>
    <row r="245" spans="2:16" ht="15" customHeight="1" x14ac:dyDescent="0.25">
      <c r="B245" s="11" t="str">
        <f t="shared" si="22"/>
        <v/>
      </c>
      <c r="C245" s="45" t="str">
        <f t="shared" si="23"/>
        <v/>
      </c>
      <c r="D245" s="70"/>
      <c r="E245" s="12"/>
      <c r="F245" s="72"/>
      <c r="G245" s="73"/>
      <c r="H245" s="64"/>
      <c r="I245" s="46"/>
      <c r="J245" s="47"/>
      <c r="K245" s="13"/>
      <c r="L245" s="35" t="str">
        <f t="shared" si="20"/>
        <v/>
      </c>
      <c r="M245" s="36" t="str">
        <f t="shared" si="21"/>
        <v/>
      </c>
      <c r="N245" s="74" t="str">
        <f>IF(K245&lt;&gt;"",IF(K245=$N$8,(I245-I246),IF(K246=$N$8,(I245-I246),(L245+L246)-(I245+I246))),"")</f>
        <v/>
      </c>
      <c r="O245" s="76" t="str">
        <f>IF(N245&lt;&gt;"",((N245*100%)/(I245+I246)),"")</f>
        <v/>
      </c>
      <c r="P245" s="77" t="str">
        <f>IF(K245&lt;&gt;"",N245/$C$17,"")</f>
        <v/>
      </c>
    </row>
    <row r="246" spans="2:16" ht="15" customHeight="1" x14ac:dyDescent="0.25">
      <c r="B246" s="11" t="str">
        <f t="shared" si="22"/>
        <v/>
      </c>
      <c r="C246" s="45" t="str">
        <f t="shared" si="23"/>
        <v/>
      </c>
      <c r="D246" s="71"/>
      <c r="E246" s="12"/>
      <c r="F246" s="64"/>
      <c r="G246" s="64"/>
      <c r="H246" s="64"/>
      <c r="I246" s="46"/>
      <c r="J246" s="47"/>
      <c r="K246" s="13"/>
      <c r="L246" s="35" t="str">
        <f t="shared" si="20"/>
        <v/>
      </c>
      <c r="M246" s="36" t="str">
        <f t="shared" si="21"/>
        <v/>
      </c>
      <c r="N246" s="75"/>
      <c r="O246" s="75"/>
      <c r="P246" s="78"/>
    </row>
    <row r="247" spans="2:16" ht="15" customHeight="1" x14ac:dyDescent="0.25">
      <c r="B247" s="14" t="str">
        <f t="shared" si="22"/>
        <v/>
      </c>
      <c r="C247" s="48" t="str">
        <f t="shared" si="23"/>
        <v/>
      </c>
      <c r="D247" s="79"/>
      <c r="E247" s="15"/>
      <c r="F247" s="80"/>
      <c r="G247" s="81"/>
      <c r="H247" s="64"/>
      <c r="I247" s="49"/>
      <c r="J247" s="50"/>
      <c r="K247" s="16"/>
      <c r="L247" s="51" t="str">
        <f t="shared" si="20"/>
        <v/>
      </c>
      <c r="M247" s="52" t="str">
        <f t="shared" si="21"/>
        <v/>
      </c>
      <c r="N247" s="82" t="str">
        <f>IF(K247&lt;&gt;"",IF(K247=$N$8,(I247-I248),IF(K248=$N$8,(I247-I248),(L247+L248)-(I247+I248))),"")</f>
        <v/>
      </c>
      <c r="O247" s="83" t="str">
        <f>IF(N247&lt;&gt;"",((N247*100%)/(I247+I248)),"")</f>
        <v/>
      </c>
      <c r="P247" s="84" t="str">
        <f>IF(K247&lt;&gt;"",N247/$C$17,"")</f>
        <v/>
      </c>
    </row>
    <row r="248" spans="2:16" ht="15" customHeight="1" x14ac:dyDescent="0.25">
      <c r="B248" s="14" t="str">
        <f t="shared" si="22"/>
        <v/>
      </c>
      <c r="C248" s="48" t="str">
        <f t="shared" si="23"/>
        <v/>
      </c>
      <c r="D248" s="71"/>
      <c r="E248" s="15"/>
      <c r="F248" s="64"/>
      <c r="G248" s="64"/>
      <c r="H248" s="64"/>
      <c r="I248" s="49"/>
      <c r="J248" s="50"/>
      <c r="K248" s="16"/>
      <c r="L248" s="51" t="str">
        <f t="shared" si="20"/>
        <v/>
      </c>
      <c r="M248" s="52" t="str">
        <f t="shared" si="21"/>
        <v/>
      </c>
      <c r="N248" s="75"/>
      <c r="O248" s="75"/>
      <c r="P248" s="78"/>
    </row>
    <row r="249" spans="2:16" ht="15" customHeight="1" x14ac:dyDescent="0.25">
      <c r="B249" s="11" t="str">
        <f t="shared" si="22"/>
        <v/>
      </c>
      <c r="C249" s="45" t="str">
        <f t="shared" si="23"/>
        <v/>
      </c>
      <c r="D249" s="70"/>
      <c r="E249" s="12"/>
      <c r="F249" s="72"/>
      <c r="G249" s="73"/>
      <c r="H249" s="64"/>
      <c r="I249" s="46"/>
      <c r="J249" s="47"/>
      <c r="K249" s="13"/>
      <c r="L249" s="35" t="str">
        <f t="shared" si="20"/>
        <v/>
      </c>
      <c r="M249" s="36" t="str">
        <f t="shared" si="21"/>
        <v/>
      </c>
      <c r="N249" s="74" t="str">
        <f>IF(K249&lt;&gt;"",IF(K249=$N$8,(I249-I250),IF(K250=$N$8,(I249-I250),(L249+L250)-(I249+I250))),"")</f>
        <v/>
      </c>
      <c r="O249" s="76" t="str">
        <f>IF(N249&lt;&gt;"",((N249*100%)/(I249+I250)),"")</f>
        <v/>
      </c>
      <c r="P249" s="77" t="str">
        <f>IF(K249&lt;&gt;"",N249/$C$17,"")</f>
        <v/>
      </c>
    </row>
    <row r="250" spans="2:16" ht="15" customHeight="1" x14ac:dyDescent="0.25">
      <c r="B250" s="11" t="str">
        <f t="shared" si="22"/>
        <v/>
      </c>
      <c r="C250" s="45" t="str">
        <f t="shared" si="23"/>
        <v/>
      </c>
      <c r="D250" s="71"/>
      <c r="E250" s="12"/>
      <c r="F250" s="64"/>
      <c r="G250" s="64"/>
      <c r="H250" s="64"/>
      <c r="I250" s="46"/>
      <c r="J250" s="47"/>
      <c r="K250" s="13"/>
      <c r="L250" s="35" t="str">
        <f t="shared" si="20"/>
        <v/>
      </c>
      <c r="M250" s="36" t="str">
        <f t="shared" si="21"/>
        <v/>
      </c>
      <c r="N250" s="75"/>
      <c r="O250" s="75"/>
      <c r="P250" s="78"/>
    </row>
    <row r="251" spans="2:16" ht="15" customHeight="1" x14ac:dyDescent="0.25">
      <c r="B251" s="14" t="str">
        <f t="shared" si="22"/>
        <v/>
      </c>
      <c r="C251" s="48" t="str">
        <f t="shared" si="23"/>
        <v/>
      </c>
      <c r="D251" s="79"/>
      <c r="E251" s="15"/>
      <c r="F251" s="80"/>
      <c r="G251" s="81"/>
      <c r="H251" s="64"/>
      <c r="I251" s="49"/>
      <c r="J251" s="50"/>
      <c r="K251" s="16"/>
      <c r="L251" s="51" t="str">
        <f t="shared" si="20"/>
        <v/>
      </c>
      <c r="M251" s="52" t="str">
        <f t="shared" si="21"/>
        <v/>
      </c>
      <c r="N251" s="82" t="str">
        <f>IF(K251&lt;&gt;"",IF(K251=$N$8,(I251-I252),IF(K252=$N$8,(I251-I252),(L251+L252)-(I251+I252))),"")</f>
        <v/>
      </c>
      <c r="O251" s="83" t="str">
        <f>IF(N251&lt;&gt;"",((N251*100%)/(I251+I252)),"")</f>
        <v/>
      </c>
      <c r="P251" s="84" t="str">
        <f>IF(K251&lt;&gt;"",N251/$C$17,"")</f>
        <v/>
      </c>
    </row>
    <row r="252" spans="2:16" ht="15" customHeight="1" x14ac:dyDescent="0.25">
      <c r="B252" s="14" t="str">
        <f t="shared" si="22"/>
        <v/>
      </c>
      <c r="C252" s="48" t="str">
        <f t="shared" si="23"/>
        <v/>
      </c>
      <c r="D252" s="71"/>
      <c r="E252" s="15"/>
      <c r="F252" s="64"/>
      <c r="G252" s="64"/>
      <c r="H252" s="64"/>
      <c r="I252" s="49"/>
      <c r="J252" s="50"/>
      <c r="K252" s="16"/>
      <c r="L252" s="51" t="str">
        <f t="shared" si="20"/>
        <v/>
      </c>
      <c r="M252" s="52" t="str">
        <f t="shared" si="21"/>
        <v/>
      </c>
      <c r="N252" s="75"/>
      <c r="O252" s="75"/>
      <c r="P252" s="78"/>
    </row>
    <row r="253" spans="2:16" ht="15" customHeight="1" x14ac:dyDescent="0.25">
      <c r="B253" s="11" t="str">
        <f t="shared" si="22"/>
        <v/>
      </c>
      <c r="C253" s="45" t="str">
        <f t="shared" si="23"/>
        <v/>
      </c>
      <c r="D253" s="70"/>
      <c r="E253" s="12"/>
      <c r="F253" s="72"/>
      <c r="G253" s="73"/>
      <c r="H253" s="64"/>
      <c r="I253" s="46"/>
      <c r="J253" s="47"/>
      <c r="K253" s="13"/>
      <c r="L253" s="35" t="str">
        <f t="shared" si="20"/>
        <v/>
      </c>
      <c r="M253" s="36" t="str">
        <f t="shared" si="21"/>
        <v/>
      </c>
      <c r="N253" s="74" t="str">
        <f>IF(K253&lt;&gt;"",IF(K253=$N$8,(I253-I254),IF(K254=$N$8,(I253-I254),(L253+L254)-(I253+I254))),"")</f>
        <v/>
      </c>
      <c r="O253" s="76" t="str">
        <f>IF(N253&lt;&gt;"",((N253*100%)/(I253+I254)),"")</f>
        <v/>
      </c>
      <c r="P253" s="77" t="str">
        <f>IF(K253&lt;&gt;"",N253/$C$17,"")</f>
        <v/>
      </c>
    </row>
    <row r="254" spans="2:16" ht="15" customHeight="1" x14ac:dyDescent="0.25">
      <c r="B254" s="11" t="str">
        <f t="shared" si="22"/>
        <v/>
      </c>
      <c r="C254" s="45" t="str">
        <f t="shared" si="23"/>
        <v/>
      </c>
      <c r="D254" s="71"/>
      <c r="E254" s="12"/>
      <c r="F254" s="64"/>
      <c r="G254" s="64"/>
      <c r="H254" s="64"/>
      <c r="I254" s="46"/>
      <c r="J254" s="47"/>
      <c r="K254" s="13"/>
      <c r="L254" s="35" t="str">
        <f t="shared" si="20"/>
        <v/>
      </c>
      <c r="M254" s="36" t="str">
        <f t="shared" si="21"/>
        <v/>
      </c>
      <c r="N254" s="75"/>
      <c r="O254" s="75"/>
      <c r="P254" s="78"/>
    </row>
    <row r="255" spans="2:16" ht="15" customHeight="1" x14ac:dyDescent="0.25">
      <c r="B255" s="14" t="str">
        <f t="shared" si="22"/>
        <v/>
      </c>
      <c r="C255" s="48" t="str">
        <f t="shared" si="23"/>
        <v/>
      </c>
      <c r="D255" s="79"/>
      <c r="E255" s="15"/>
      <c r="F255" s="80"/>
      <c r="G255" s="81"/>
      <c r="H255" s="64"/>
      <c r="I255" s="49"/>
      <c r="J255" s="50"/>
      <c r="K255" s="16"/>
      <c r="L255" s="51" t="str">
        <f t="shared" si="20"/>
        <v/>
      </c>
      <c r="M255" s="52" t="str">
        <f t="shared" si="21"/>
        <v/>
      </c>
      <c r="N255" s="82" t="str">
        <f>IF(K255&lt;&gt;"",IF(K255=$N$8,(I255-I256),IF(K256=$N$8,(I255-I256),(L255+L256)-(I255+I256))),"")</f>
        <v/>
      </c>
      <c r="O255" s="83" t="str">
        <f>IF(N255&lt;&gt;"",((N255*100%)/(I255+I256)),"")</f>
        <v/>
      </c>
      <c r="P255" s="84" t="str">
        <f>IF(K255&lt;&gt;"",N255/$C$17,"")</f>
        <v/>
      </c>
    </row>
    <row r="256" spans="2:16" ht="15" customHeight="1" x14ac:dyDescent="0.25">
      <c r="B256" s="14" t="str">
        <f t="shared" si="22"/>
        <v/>
      </c>
      <c r="C256" s="48" t="str">
        <f t="shared" si="23"/>
        <v/>
      </c>
      <c r="D256" s="71"/>
      <c r="E256" s="15"/>
      <c r="F256" s="64"/>
      <c r="G256" s="64"/>
      <c r="H256" s="64"/>
      <c r="I256" s="49"/>
      <c r="J256" s="50"/>
      <c r="K256" s="16"/>
      <c r="L256" s="51" t="str">
        <f t="shared" si="20"/>
        <v/>
      </c>
      <c r="M256" s="52" t="str">
        <f t="shared" si="21"/>
        <v/>
      </c>
      <c r="N256" s="75"/>
      <c r="O256" s="75"/>
      <c r="P256" s="78"/>
    </row>
    <row r="257" spans="2:16" ht="15" customHeight="1" x14ac:dyDescent="0.25">
      <c r="B257" s="11" t="str">
        <f t="shared" si="22"/>
        <v/>
      </c>
      <c r="C257" s="45" t="str">
        <f t="shared" si="23"/>
        <v/>
      </c>
      <c r="D257" s="70"/>
      <c r="E257" s="12"/>
      <c r="F257" s="72"/>
      <c r="G257" s="73"/>
      <c r="H257" s="64"/>
      <c r="I257" s="46"/>
      <c r="J257" s="47"/>
      <c r="K257" s="13"/>
      <c r="L257" s="35" t="str">
        <f t="shared" si="20"/>
        <v/>
      </c>
      <c r="M257" s="36" t="str">
        <f t="shared" si="21"/>
        <v/>
      </c>
      <c r="N257" s="74" t="str">
        <f>IF(K257&lt;&gt;"",IF(K257=$N$8,(I257-I258),IF(K258=$N$8,(I257-I258),(L257+L258)-(I257+I258))),"")</f>
        <v/>
      </c>
      <c r="O257" s="76" t="str">
        <f>IF(N257&lt;&gt;"",((N257*100%)/(I257+I258)),"")</f>
        <v/>
      </c>
      <c r="P257" s="77" t="str">
        <f>IF(K257&lt;&gt;"",N257/$C$17,"")</f>
        <v/>
      </c>
    </row>
    <row r="258" spans="2:16" ht="15" customHeight="1" x14ac:dyDescent="0.25">
      <c r="B258" s="11" t="str">
        <f t="shared" si="22"/>
        <v/>
      </c>
      <c r="C258" s="45" t="str">
        <f t="shared" si="23"/>
        <v/>
      </c>
      <c r="D258" s="71"/>
      <c r="E258" s="12"/>
      <c r="F258" s="64"/>
      <c r="G258" s="64"/>
      <c r="H258" s="64"/>
      <c r="I258" s="46"/>
      <c r="J258" s="47"/>
      <c r="K258" s="13"/>
      <c r="L258" s="35" t="str">
        <f t="shared" si="20"/>
        <v/>
      </c>
      <c r="M258" s="36" t="str">
        <f t="shared" si="21"/>
        <v/>
      </c>
      <c r="N258" s="75"/>
      <c r="O258" s="75"/>
      <c r="P258" s="78"/>
    </row>
    <row r="259" spans="2:16" ht="15" customHeight="1" x14ac:dyDescent="0.25">
      <c r="B259" s="14" t="str">
        <f t="shared" si="22"/>
        <v/>
      </c>
      <c r="C259" s="48" t="str">
        <f t="shared" si="23"/>
        <v/>
      </c>
      <c r="D259" s="79"/>
      <c r="E259" s="15"/>
      <c r="F259" s="80"/>
      <c r="G259" s="81"/>
      <c r="H259" s="64"/>
      <c r="I259" s="49"/>
      <c r="J259" s="50"/>
      <c r="K259" s="16"/>
      <c r="L259" s="51" t="str">
        <f t="shared" si="20"/>
        <v/>
      </c>
      <c r="M259" s="52" t="str">
        <f t="shared" si="21"/>
        <v/>
      </c>
      <c r="N259" s="82" t="str">
        <f>IF(K259&lt;&gt;"",IF(K259=$N$8,(I259-I260),IF(K260=$N$8,(I259-I260),(L259+L260)-(I259+I260))),"")</f>
        <v/>
      </c>
      <c r="O259" s="83" t="str">
        <f>IF(N259&lt;&gt;"",((N259*100%)/(I259+I260)),"")</f>
        <v/>
      </c>
      <c r="P259" s="84" t="str">
        <f>IF(K259&lt;&gt;"",N259/$C$17,"")</f>
        <v/>
      </c>
    </row>
    <row r="260" spans="2:16" ht="15" customHeight="1" x14ac:dyDescent="0.25">
      <c r="B260" s="14" t="str">
        <f t="shared" si="22"/>
        <v/>
      </c>
      <c r="C260" s="48" t="str">
        <f t="shared" si="23"/>
        <v/>
      </c>
      <c r="D260" s="71"/>
      <c r="E260" s="15"/>
      <c r="F260" s="64"/>
      <c r="G260" s="64"/>
      <c r="H260" s="64"/>
      <c r="I260" s="49"/>
      <c r="J260" s="50"/>
      <c r="K260" s="16"/>
      <c r="L260" s="51" t="str">
        <f t="shared" si="20"/>
        <v/>
      </c>
      <c r="M260" s="52" t="str">
        <f t="shared" si="21"/>
        <v/>
      </c>
      <c r="N260" s="75"/>
      <c r="O260" s="75"/>
      <c r="P260" s="78"/>
    </row>
    <row r="261" spans="2:16" ht="15" customHeight="1" x14ac:dyDescent="0.25">
      <c r="B261" s="11" t="str">
        <f t="shared" si="22"/>
        <v/>
      </c>
      <c r="C261" s="45" t="str">
        <f t="shared" si="23"/>
        <v/>
      </c>
      <c r="D261" s="70"/>
      <c r="E261" s="12"/>
      <c r="F261" s="72"/>
      <c r="G261" s="73"/>
      <c r="H261" s="64"/>
      <c r="I261" s="46"/>
      <c r="J261" s="47"/>
      <c r="K261" s="13"/>
      <c r="L261" s="35" t="str">
        <f t="shared" si="20"/>
        <v/>
      </c>
      <c r="M261" s="36" t="str">
        <f t="shared" si="21"/>
        <v/>
      </c>
      <c r="N261" s="74" t="str">
        <f>IF(K261&lt;&gt;"",IF(K261=$N$8,(I261-I262),IF(K262=$N$8,(I261-I262),(L261+L262)-(I261+I262))),"")</f>
        <v/>
      </c>
      <c r="O261" s="76" t="str">
        <f>IF(N261&lt;&gt;"",((N261*100%)/(I261+I262)),"")</f>
        <v/>
      </c>
      <c r="P261" s="77" t="str">
        <f>IF(K261&lt;&gt;"",N261/$C$17,"")</f>
        <v/>
      </c>
    </row>
    <row r="262" spans="2:16" ht="15" customHeight="1" x14ac:dyDescent="0.25">
      <c r="B262" s="11" t="str">
        <f t="shared" si="22"/>
        <v/>
      </c>
      <c r="C262" s="45" t="str">
        <f t="shared" si="23"/>
        <v/>
      </c>
      <c r="D262" s="71"/>
      <c r="E262" s="12"/>
      <c r="F262" s="64"/>
      <c r="G262" s="64"/>
      <c r="H262" s="64"/>
      <c r="I262" s="46"/>
      <c r="J262" s="47"/>
      <c r="K262" s="13"/>
      <c r="L262" s="35" t="str">
        <f t="shared" si="20"/>
        <v/>
      </c>
      <c r="M262" s="36" t="str">
        <f t="shared" si="21"/>
        <v/>
      </c>
      <c r="N262" s="75"/>
      <c r="O262" s="75"/>
      <c r="P262" s="78"/>
    </row>
    <row r="263" spans="2:16" ht="15" customHeight="1" x14ac:dyDescent="0.25">
      <c r="B263" s="14" t="str">
        <f t="shared" si="22"/>
        <v/>
      </c>
      <c r="C263" s="48" t="str">
        <f t="shared" si="23"/>
        <v/>
      </c>
      <c r="D263" s="79"/>
      <c r="E263" s="15"/>
      <c r="F263" s="80"/>
      <c r="G263" s="81"/>
      <c r="H263" s="64"/>
      <c r="I263" s="49"/>
      <c r="J263" s="50"/>
      <c r="K263" s="16"/>
      <c r="L263" s="51" t="str">
        <f t="shared" si="20"/>
        <v/>
      </c>
      <c r="M263" s="52" t="str">
        <f t="shared" si="21"/>
        <v/>
      </c>
      <c r="N263" s="82" t="str">
        <f>IF(K263&lt;&gt;"",IF(K263=$N$8,(I263-I264),IF(K264=$N$8,(I263-I264),(L263+L264)-(I263+I264))),"")</f>
        <v/>
      </c>
      <c r="O263" s="83" t="str">
        <f>IF(N263&lt;&gt;"",((N263*100%)/(I263+I264)),"")</f>
        <v/>
      </c>
      <c r="P263" s="84" t="str">
        <f>IF(K263&lt;&gt;"",N263/$C$17,"")</f>
        <v/>
      </c>
    </row>
    <row r="264" spans="2:16" ht="15" customHeight="1" x14ac:dyDescent="0.25">
      <c r="B264" s="14" t="str">
        <f t="shared" si="22"/>
        <v/>
      </c>
      <c r="C264" s="48" t="str">
        <f t="shared" si="23"/>
        <v/>
      </c>
      <c r="D264" s="71"/>
      <c r="E264" s="15"/>
      <c r="F264" s="64"/>
      <c r="G264" s="64"/>
      <c r="H264" s="64"/>
      <c r="I264" s="49"/>
      <c r="J264" s="50"/>
      <c r="K264" s="16"/>
      <c r="L264" s="51" t="str">
        <f t="shared" si="20"/>
        <v/>
      </c>
      <c r="M264" s="52" t="str">
        <f t="shared" si="21"/>
        <v/>
      </c>
      <c r="N264" s="75"/>
      <c r="O264" s="75"/>
      <c r="P264" s="78"/>
    </row>
    <row r="265" spans="2:16" ht="15" customHeight="1" x14ac:dyDescent="0.25">
      <c r="B265" s="11" t="str">
        <f t="shared" si="22"/>
        <v/>
      </c>
      <c r="C265" s="45" t="str">
        <f t="shared" si="23"/>
        <v/>
      </c>
      <c r="D265" s="70"/>
      <c r="E265" s="12"/>
      <c r="F265" s="72"/>
      <c r="G265" s="73"/>
      <c r="H265" s="64"/>
      <c r="I265" s="46"/>
      <c r="J265" s="47"/>
      <c r="K265" s="13"/>
      <c r="L265" s="35" t="str">
        <f t="shared" si="20"/>
        <v/>
      </c>
      <c r="M265" s="36" t="str">
        <f t="shared" si="21"/>
        <v/>
      </c>
      <c r="N265" s="74" t="str">
        <f>IF(K265&lt;&gt;"",IF(K265=$N$8,(I265-I266),IF(K266=$N$8,(I265-I266),(L265+L266)-(I265+I266))),"")</f>
        <v/>
      </c>
      <c r="O265" s="76" t="str">
        <f>IF(N265&lt;&gt;"",((N265*100%)/(I265+I266)),"")</f>
        <v/>
      </c>
      <c r="P265" s="77" t="str">
        <f>IF(K265&lt;&gt;"",N265/$C$17,"")</f>
        <v/>
      </c>
    </row>
    <row r="266" spans="2:16" ht="15" customHeight="1" x14ac:dyDescent="0.25">
      <c r="B266" s="11" t="str">
        <f t="shared" si="22"/>
        <v/>
      </c>
      <c r="C266" s="45" t="str">
        <f t="shared" si="23"/>
        <v/>
      </c>
      <c r="D266" s="71"/>
      <c r="E266" s="12"/>
      <c r="F266" s="64"/>
      <c r="G266" s="64"/>
      <c r="H266" s="64"/>
      <c r="I266" s="46"/>
      <c r="J266" s="47"/>
      <c r="K266" s="13"/>
      <c r="L266" s="35" t="str">
        <f t="shared" si="20"/>
        <v/>
      </c>
      <c r="M266" s="36" t="str">
        <f t="shared" si="21"/>
        <v/>
      </c>
      <c r="N266" s="75"/>
      <c r="O266" s="75"/>
      <c r="P266" s="78"/>
    </row>
    <row r="267" spans="2:16" ht="15" customHeight="1" x14ac:dyDescent="0.25">
      <c r="B267" s="14" t="str">
        <f t="shared" si="22"/>
        <v/>
      </c>
      <c r="C267" s="48" t="str">
        <f t="shared" si="23"/>
        <v/>
      </c>
      <c r="D267" s="79"/>
      <c r="E267" s="15"/>
      <c r="F267" s="80"/>
      <c r="G267" s="81"/>
      <c r="H267" s="64"/>
      <c r="I267" s="49"/>
      <c r="J267" s="50"/>
      <c r="K267" s="16"/>
      <c r="L267" s="51" t="str">
        <f t="shared" si="20"/>
        <v/>
      </c>
      <c r="M267" s="52" t="str">
        <f t="shared" si="21"/>
        <v/>
      </c>
      <c r="N267" s="82" t="str">
        <f>IF(K267&lt;&gt;"",IF(K267=$N$8,(I267-I268),IF(K268=$N$8,(I267-I268),(L267+L268)-(I267+I268))),"")</f>
        <v/>
      </c>
      <c r="O267" s="83" t="str">
        <f>IF(N267&lt;&gt;"",((N267*100%)/(I267+I268)),"")</f>
        <v/>
      </c>
      <c r="P267" s="84" t="str">
        <f>IF(K267&lt;&gt;"",N267/$C$17,"")</f>
        <v/>
      </c>
    </row>
    <row r="268" spans="2:16" ht="15" customHeight="1" x14ac:dyDescent="0.25">
      <c r="B268" s="14" t="str">
        <f t="shared" si="22"/>
        <v/>
      </c>
      <c r="C268" s="48" t="str">
        <f t="shared" si="23"/>
        <v/>
      </c>
      <c r="D268" s="71"/>
      <c r="E268" s="15"/>
      <c r="F268" s="64"/>
      <c r="G268" s="64"/>
      <c r="H268" s="64"/>
      <c r="I268" s="49"/>
      <c r="J268" s="50"/>
      <c r="K268" s="16"/>
      <c r="L268" s="51" t="str">
        <f t="shared" si="20"/>
        <v/>
      </c>
      <c r="M268" s="52" t="str">
        <f t="shared" si="21"/>
        <v/>
      </c>
      <c r="N268" s="75"/>
      <c r="O268" s="75"/>
      <c r="P268" s="78"/>
    </row>
    <row r="269" spans="2:16" ht="15" customHeight="1" x14ac:dyDescent="0.25">
      <c r="B269" s="11" t="str">
        <f t="shared" si="22"/>
        <v/>
      </c>
      <c r="C269" s="45" t="str">
        <f t="shared" si="23"/>
        <v/>
      </c>
      <c r="D269" s="70"/>
      <c r="E269" s="12"/>
      <c r="F269" s="72"/>
      <c r="G269" s="73"/>
      <c r="H269" s="64"/>
      <c r="I269" s="46"/>
      <c r="J269" s="47"/>
      <c r="K269" s="13"/>
      <c r="L269" s="35" t="str">
        <f t="shared" si="20"/>
        <v/>
      </c>
      <c r="M269" s="36" t="str">
        <f t="shared" si="21"/>
        <v/>
      </c>
      <c r="N269" s="74" t="str">
        <f>IF(K269&lt;&gt;"",IF(K269=$N$8,(I269-I270),IF(K270=$N$8,(I269-I270),(L269+L270)-(I269+I270))),"")</f>
        <v/>
      </c>
      <c r="O269" s="76" t="str">
        <f>IF(N269&lt;&gt;"",((N269*100%)/(I269+I270)),"")</f>
        <v/>
      </c>
      <c r="P269" s="77" t="str">
        <f>IF(K269&lt;&gt;"",N269/$C$17,"")</f>
        <v/>
      </c>
    </row>
    <row r="270" spans="2:16" ht="15" customHeight="1" x14ac:dyDescent="0.25">
      <c r="B270" s="11" t="str">
        <f t="shared" si="22"/>
        <v/>
      </c>
      <c r="C270" s="45" t="str">
        <f t="shared" si="23"/>
        <v/>
      </c>
      <c r="D270" s="71"/>
      <c r="E270" s="12"/>
      <c r="F270" s="64"/>
      <c r="G270" s="64"/>
      <c r="H270" s="64"/>
      <c r="I270" s="46"/>
      <c r="J270" s="47"/>
      <c r="K270" s="13"/>
      <c r="L270" s="35" t="str">
        <f t="shared" si="20"/>
        <v/>
      </c>
      <c r="M270" s="36" t="str">
        <f t="shared" si="21"/>
        <v/>
      </c>
      <c r="N270" s="75"/>
      <c r="O270" s="75"/>
      <c r="P270" s="78"/>
    </row>
    <row r="271" spans="2:16" ht="15" customHeight="1" x14ac:dyDescent="0.25">
      <c r="B271" s="14" t="str">
        <f t="shared" si="22"/>
        <v/>
      </c>
      <c r="C271" s="48" t="str">
        <f t="shared" si="23"/>
        <v/>
      </c>
      <c r="D271" s="79"/>
      <c r="E271" s="15"/>
      <c r="F271" s="80"/>
      <c r="G271" s="81"/>
      <c r="H271" s="64"/>
      <c r="I271" s="49"/>
      <c r="J271" s="50"/>
      <c r="K271" s="16"/>
      <c r="L271" s="51" t="str">
        <f t="shared" si="20"/>
        <v/>
      </c>
      <c r="M271" s="52" t="str">
        <f t="shared" si="21"/>
        <v/>
      </c>
      <c r="N271" s="82" t="str">
        <f>IF(K271&lt;&gt;"",IF(K271=$N$8,(I271-I272),IF(K272=$N$8,(I271-I272),(L271+L272)-(I271+I272))),"")</f>
        <v/>
      </c>
      <c r="O271" s="83" t="str">
        <f>IF(N271&lt;&gt;"",((N271*100%)/(I271+I272)),"")</f>
        <v/>
      </c>
      <c r="P271" s="84" t="str">
        <f>IF(K271&lt;&gt;"",N271/$C$17,"")</f>
        <v/>
      </c>
    </row>
    <row r="272" spans="2:16" ht="15" customHeight="1" x14ac:dyDescent="0.25">
      <c r="B272" s="14" t="str">
        <f t="shared" si="22"/>
        <v/>
      </c>
      <c r="C272" s="48" t="str">
        <f t="shared" si="23"/>
        <v/>
      </c>
      <c r="D272" s="71"/>
      <c r="E272" s="15"/>
      <c r="F272" s="64"/>
      <c r="G272" s="64"/>
      <c r="H272" s="64"/>
      <c r="I272" s="49"/>
      <c r="J272" s="50"/>
      <c r="K272" s="16"/>
      <c r="L272" s="51" t="str">
        <f t="shared" si="20"/>
        <v/>
      </c>
      <c r="M272" s="52" t="str">
        <f t="shared" si="21"/>
        <v/>
      </c>
      <c r="N272" s="75"/>
      <c r="O272" s="75"/>
      <c r="P272" s="78"/>
    </row>
    <row r="273" spans="2:16" ht="15" customHeight="1" x14ac:dyDescent="0.25">
      <c r="B273" s="11" t="str">
        <f t="shared" si="22"/>
        <v/>
      </c>
      <c r="C273" s="45" t="str">
        <f t="shared" si="23"/>
        <v/>
      </c>
      <c r="D273" s="70"/>
      <c r="E273" s="12"/>
      <c r="F273" s="72"/>
      <c r="G273" s="73"/>
      <c r="H273" s="64"/>
      <c r="I273" s="46"/>
      <c r="J273" s="47"/>
      <c r="K273" s="13"/>
      <c r="L273" s="35" t="str">
        <f t="shared" ref="L273:L336" si="24">IF(K273&lt;&gt;"",IF(K273=$N$8,0,IF(K273=$N$9,I273,IF(K273=$N$5,I273*J273,IF(K273=$N$6,I273,0)))),"")</f>
        <v/>
      </c>
      <c r="M273" s="36" t="str">
        <f t="shared" ref="M273:M336" si="25">IF(K273&lt;&gt;"",L273-I273,"")</f>
        <v/>
      </c>
      <c r="N273" s="74" t="str">
        <f>IF(K273&lt;&gt;"",IF(K273=$N$8,(I273-I274),IF(K274=$N$8,(I273-I274),(L273+L274)-(I273+I274))),"")</f>
        <v/>
      </c>
      <c r="O273" s="76" t="str">
        <f>IF(N273&lt;&gt;"",((N273*100%)/(I273+I274)),"")</f>
        <v/>
      </c>
      <c r="P273" s="77" t="str">
        <f>IF(K273&lt;&gt;"",N273/$C$17,"")</f>
        <v/>
      </c>
    </row>
    <row r="274" spans="2:16" ht="15" customHeight="1" x14ac:dyDescent="0.25">
      <c r="B274" s="11" t="str">
        <f t="shared" ref="B274:B316" si="26">IF(E273&lt;&gt;"",B273+1,"")</f>
        <v/>
      </c>
      <c r="C274" s="45" t="str">
        <f t="shared" ref="C274:C316" si="27">IF(K273&lt;&gt;"",C273+N273,"")</f>
        <v/>
      </c>
      <c r="D274" s="71"/>
      <c r="E274" s="12"/>
      <c r="F274" s="64"/>
      <c r="G274" s="64"/>
      <c r="H274" s="64"/>
      <c r="I274" s="46"/>
      <c r="J274" s="47"/>
      <c r="K274" s="13"/>
      <c r="L274" s="35" t="str">
        <f t="shared" si="24"/>
        <v/>
      </c>
      <c r="M274" s="36" t="str">
        <f t="shared" si="25"/>
        <v/>
      </c>
      <c r="N274" s="75"/>
      <c r="O274" s="75"/>
      <c r="P274" s="78"/>
    </row>
    <row r="275" spans="2:16" ht="15" customHeight="1" x14ac:dyDescent="0.25">
      <c r="B275" s="14" t="str">
        <f t="shared" si="26"/>
        <v/>
      </c>
      <c r="C275" s="48" t="str">
        <f t="shared" si="27"/>
        <v/>
      </c>
      <c r="D275" s="79"/>
      <c r="E275" s="15"/>
      <c r="F275" s="80"/>
      <c r="G275" s="81"/>
      <c r="H275" s="64"/>
      <c r="I275" s="49"/>
      <c r="J275" s="50"/>
      <c r="K275" s="16"/>
      <c r="L275" s="51" t="str">
        <f t="shared" si="24"/>
        <v/>
      </c>
      <c r="M275" s="52" t="str">
        <f t="shared" si="25"/>
        <v/>
      </c>
      <c r="N275" s="82" t="str">
        <f>IF(K275&lt;&gt;"",IF(K275=$N$8,(I275-I276),IF(K276=$N$8,(I275-I276),(L275+L276)-(I275+I276))),"")</f>
        <v/>
      </c>
      <c r="O275" s="83" t="str">
        <f>IF(N275&lt;&gt;"",((N275*100%)/(I275+I276)),"")</f>
        <v/>
      </c>
      <c r="P275" s="84" t="str">
        <f>IF(K275&lt;&gt;"",N275/$C$17,"")</f>
        <v/>
      </c>
    </row>
    <row r="276" spans="2:16" ht="15" customHeight="1" x14ac:dyDescent="0.25">
      <c r="B276" s="14" t="str">
        <f t="shared" si="26"/>
        <v/>
      </c>
      <c r="C276" s="48" t="str">
        <f t="shared" si="27"/>
        <v/>
      </c>
      <c r="D276" s="71"/>
      <c r="E276" s="15"/>
      <c r="F276" s="64"/>
      <c r="G276" s="64"/>
      <c r="H276" s="64"/>
      <c r="I276" s="49"/>
      <c r="J276" s="50"/>
      <c r="K276" s="16"/>
      <c r="L276" s="51" t="str">
        <f t="shared" si="24"/>
        <v/>
      </c>
      <c r="M276" s="52" t="str">
        <f t="shared" si="25"/>
        <v/>
      </c>
      <c r="N276" s="75"/>
      <c r="O276" s="75"/>
      <c r="P276" s="78"/>
    </row>
    <row r="277" spans="2:16" ht="15" customHeight="1" x14ac:dyDescent="0.25">
      <c r="B277" s="11" t="str">
        <f t="shared" si="26"/>
        <v/>
      </c>
      <c r="C277" s="45" t="str">
        <f t="shared" si="27"/>
        <v/>
      </c>
      <c r="D277" s="70"/>
      <c r="E277" s="12"/>
      <c r="F277" s="72"/>
      <c r="G277" s="73"/>
      <c r="H277" s="64"/>
      <c r="I277" s="46"/>
      <c r="J277" s="47"/>
      <c r="K277" s="13"/>
      <c r="L277" s="35" t="str">
        <f t="shared" si="24"/>
        <v/>
      </c>
      <c r="M277" s="36" t="str">
        <f t="shared" si="25"/>
        <v/>
      </c>
      <c r="N277" s="74" t="str">
        <f>IF(K277&lt;&gt;"",IF(K277=$N$8,(I277-I278),IF(K278=$N$8,(I277-I278),(L277+L278)-(I277+I278))),"")</f>
        <v/>
      </c>
      <c r="O277" s="76" t="str">
        <f>IF(N277&lt;&gt;"",((N277*100%)/(I277+I278)),"")</f>
        <v/>
      </c>
      <c r="P277" s="77" t="str">
        <f>IF(K277&lt;&gt;"",N277/$C$17,"")</f>
        <v/>
      </c>
    </row>
    <row r="278" spans="2:16" ht="15" customHeight="1" x14ac:dyDescent="0.25">
      <c r="B278" s="11" t="str">
        <f t="shared" si="26"/>
        <v/>
      </c>
      <c r="C278" s="45" t="str">
        <f t="shared" si="27"/>
        <v/>
      </c>
      <c r="D278" s="71"/>
      <c r="E278" s="12"/>
      <c r="F278" s="64"/>
      <c r="G278" s="64"/>
      <c r="H278" s="64"/>
      <c r="I278" s="46"/>
      <c r="J278" s="47"/>
      <c r="K278" s="13"/>
      <c r="L278" s="35" t="str">
        <f t="shared" si="24"/>
        <v/>
      </c>
      <c r="M278" s="36" t="str">
        <f t="shared" si="25"/>
        <v/>
      </c>
      <c r="N278" s="75"/>
      <c r="O278" s="75"/>
      <c r="P278" s="78"/>
    </row>
    <row r="279" spans="2:16" ht="15" customHeight="1" x14ac:dyDescent="0.25">
      <c r="B279" s="14" t="str">
        <f t="shared" si="26"/>
        <v/>
      </c>
      <c r="C279" s="48" t="str">
        <f t="shared" si="27"/>
        <v/>
      </c>
      <c r="D279" s="79"/>
      <c r="E279" s="15"/>
      <c r="F279" s="80"/>
      <c r="G279" s="81"/>
      <c r="H279" s="64"/>
      <c r="I279" s="49"/>
      <c r="J279" s="50"/>
      <c r="K279" s="16"/>
      <c r="L279" s="51" t="str">
        <f t="shared" si="24"/>
        <v/>
      </c>
      <c r="M279" s="52" t="str">
        <f t="shared" si="25"/>
        <v/>
      </c>
      <c r="N279" s="82" t="str">
        <f>IF(K279&lt;&gt;"",IF(K279=$N$8,(I279-I280),IF(K280=$N$8,(I279-I280),(L279+L280)-(I279+I280))),"")</f>
        <v/>
      </c>
      <c r="O279" s="83" t="str">
        <f>IF(N279&lt;&gt;"",((N279*100%)/(I279+I280)),"")</f>
        <v/>
      </c>
      <c r="P279" s="84" t="str">
        <f>IF(K279&lt;&gt;"",N279/$C$17,"")</f>
        <v/>
      </c>
    </row>
    <row r="280" spans="2:16" ht="15" customHeight="1" x14ac:dyDescent="0.25">
      <c r="B280" s="14" t="str">
        <f t="shared" si="26"/>
        <v/>
      </c>
      <c r="C280" s="48" t="str">
        <f t="shared" si="27"/>
        <v/>
      </c>
      <c r="D280" s="71"/>
      <c r="E280" s="15"/>
      <c r="F280" s="64"/>
      <c r="G280" s="64"/>
      <c r="H280" s="64"/>
      <c r="I280" s="49"/>
      <c r="J280" s="50"/>
      <c r="K280" s="16"/>
      <c r="L280" s="51" t="str">
        <f t="shared" si="24"/>
        <v/>
      </c>
      <c r="M280" s="52" t="str">
        <f t="shared" si="25"/>
        <v/>
      </c>
      <c r="N280" s="75"/>
      <c r="O280" s="75"/>
      <c r="P280" s="78"/>
    </row>
    <row r="281" spans="2:16" ht="15" customHeight="1" x14ac:dyDescent="0.25">
      <c r="B281" s="11" t="str">
        <f t="shared" si="26"/>
        <v/>
      </c>
      <c r="C281" s="45" t="str">
        <f t="shared" si="27"/>
        <v/>
      </c>
      <c r="D281" s="70"/>
      <c r="E281" s="12"/>
      <c r="F281" s="72"/>
      <c r="G281" s="73"/>
      <c r="H281" s="64"/>
      <c r="I281" s="46"/>
      <c r="J281" s="47"/>
      <c r="K281" s="13"/>
      <c r="L281" s="35" t="str">
        <f t="shared" si="24"/>
        <v/>
      </c>
      <c r="M281" s="36" t="str">
        <f t="shared" si="25"/>
        <v/>
      </c>
      <c r="N281" s="74" t="str">
        <f>IF(K281&lt;&gt;"",IF(K281=$N$8,(I281-I282),IF(K282=$N$8,(I281-I282),(L281+L282)-(I281+I282))),"")</f>
        <v/>
      </c>
      <c r="O281" s="76" t="str">
        <f>IF(N281&lt;&gt;"",((N281*100%)/(I281+I282)),"")</f>
        <v/>
      </c>
      <c r="P281" s="77" t="str">
        <f>IF(K281&lt;&gt;"",N281/$C$17,"")</f>
        <v/>
      </c>
    </row>
    <row r="282" spans="2:16" ht="15" customHeight="1" x14ac:dyDescent="0.25">
      <c r="B282" s="11" t="str">
        <f t="shared" si="26"/>
        <v/>
      </c>
      <c r="C282" s="45" t="str">
        <f t="shared" si="27"/>
        <v/>
      </c>
      <c r="D282" s="71"/>
      <c r="E282" s="12"/>
      <c r="F282" s="64"/>
      <c r="G282" s="64"/>
      <c r="H282" s="64"/>
      <c r="I282" s="46"/>
      <c r="J282" s="47"/>
      <c r="K282" s="13"/>
      <c r="L282" s="35" t="str">
        <f t="shared" si="24"/>
        <v/>
      </c>
      <c r="M282" s="36" t="str">
        <f t="shared" si="25"/>
        <v/>
      </c>
      <c r="N282" s="75"/>
      <c r="O282" s="75"/>
      <c r="P282" s="78"/>
    </row>
    <row r="283" spans="2:16" ht="15" customHeight="1" x14ac:dyDescent="0.25">
      <c r="B283" s="14" t="str">
        <f t="shared" si="26"/>
        <v/>
      </c>
      <c r="C283" s="48" t="str">
        <f t="shared" si="27"/>
        <v/>
      </c>
      <c r="D283" s="79"/>
      <c r="E283" s="15"/>
      <c r="F283" s="80"/>
      <c r="G283" s="81"/>
      <c r="H283" s="64"/>
      <c r="I283" s="49"/>
      <c r="J283" s="50"/>
      <c r="K283" s="16"/>
      <c r="L283" s="51" t="str">
        <f t="shared" si="24"/>
        <v/>
      </c>
      <c r="M283" s="52" t="str">
        <f t="shared" si="25"/>
        <v/>
      </c>
      <c r="N283" s="82" t="str">
        <f>IF(K283&lt;&gt;"",IF(K283=$N$8,(I283-I284),IF(K284=$N$8,(I283-I284),(L283+L284)-(I283+I284))),"")</f>
        <v/>
      </c>
      <c r="O283" s="83" t="str">
        <f>IF(N283&lt;&gt;"",((N283*100%)/(I283+I284)),"")</f>
        <v/>
      </c>
      <c r="P283" s="84" t="str">
        <f>IF(K283&lt;&gt;"",N283/$C$17,"")</f>
        <v/>
      </c>
    </row>
    <row r="284" spans="2:16" ht="15" customHeight="1" x14ac:dyDescent="0.25">
      <c r="B284" s="14" t="str">
        <f t="shared" si="26"/>
        <v/>
      </c>
      <c r="C284" s="48" t="str">
        <f t="shared" si="27"/>
        <v/>
      </c>
      <c r="D284" s="71"/>
      <c r="E284" s="15"/>
      <c r="F284" s="64"/>
      <c r="G284" s="64"/>
      <c r="H284" s="64"/>
      <c r="I284" s="49"/>
      <c r="J284" s="50"/>
      <c r="K284" s="16"/>
      <c r="L284" s="51" t="str">
        <f t="shared" si="24"/>
        <v/>
      </c>
      <c r="M284" s="52" t="str">
        <f t="shared" si="25"/>
        <v/>
      </c>
      <c r="N284" s="75"/>
      <c r="O284" s="75"/>
      <c r="P284" s="78"/>
    </row>
    <row r="285" spans="2:16" ht="15" customHeight="1" x14ac:dyDescent="0.25">
      <c r="B285" s="11" t="str">
        <f t="shared" si="26"/>
        <v/>
      </c>
      <c r="C285" s="45" t="str">
        <f t="shared" si="27"/>
        <v/>
      </c>
      <c r="D285" s="70"/>
      <c r="E285" s="12"/>
      <c r="F285" s="72"/>
      <c r="G285" s="73"/>
      <c r="H285" s="64"/>
      <c r="I285" s="46"/>
      <c r="J285" s="47"/>
      <c r="K285" s="13"/>
      <c r="L285" s="35" t="str">
        <f t="shared" si="24"/>
        <v/>
      </c>
      <c r="M285" s="36" t="str">
        <f t="shared" si="25"/>
        <v/>
      </c>
      <c r="N285" s="74" t="str">
        <f>IF(K285&lt;&gt;"",IF(K285=$N$8,(I285-I286),IF(K286=$N$8,(I285-I286),(L285+L286)-(I285+I286))),"")</f>
        <v/>
      </c>
      <c r="O285" s="76" t="str">
        <f>IF(N285&lt;&gt;"",((N285*100%)/(I285+I286)),"")</f>
        <v/>
      </c>
      <c r="P285" s="77" t="str">
        <f>IF(K285&lt;&gt;"",N285/$C$17,"")</f>
        <v/>
      </c>
    </row>
    <row r="286" spans="2:16" ht="15" customHeight="1" x14ac:dyDescent="0.25">
      <c r="B286" s="11" t="str">
        <f t="shared" si="26"/>
        <v/>
      </c>
      <c r="C286" s="45" t="str">
        <f t="shared" si="27"/>
        <v/>
      </c>
      <c r="D286" s="71"/>
      <c r="E286" s="12"/>
      <c r="F286" s="64"/>
      <c r="G286" s="64"/>
      <c r="H286" s="64"/>
      <c r="I286" s="46"/>
      <c r="J286" s="47"/>
      <c r="K286" s="13"/>
      <c r="L286" s="35" t="str">
        <f t="shared" si="24"/>
        <v/>
      </c>
      <c r="M286" s="36" t="str">
        <f t="shared" si="25"/>
        <v/>
      </c>
      <c r="N286" s="75"/>
      <c r="O286" s="75"/>
      <c r="P286" s="78"/>
    </row>
    <row r="287" spans="2:16" ht="15" customHeight="1" x14ac:dyDescent="0.25">
      <c r="B287" s="14" t="str">
        <f t="shared" si="26"/>
        <v/>
      </c>
      <c r="C287" s="48" t="str">
        <f t="shared" si="27"/>
        <v/>
      </c>
      <c r="D287" s="79"/>
      <c r="E287" s="15"/>
      <c r="F287" s="80"/>
      <c r="G287" s="81"/>
      <c r="H287" s="64"/>
      <c r="I287" s="49"/>
      <c r="J287" s="50"/>
      <c r="K287" s="16"/>
      <c r="L287" s="51" t="str">
        <f t="shared" si="24"/>
        <v/>
      </c>
      <c r="M287" s="52" t="str">
        <f t="shared" si="25"/>
        <v/>
      </c>
      <c r="N287" s="82" t="str">
        <f>IF(K287&lt;&gt;"",IF(K287=$N$8,(I287-I288),IF(K288=$N$8,(I287-I288),(L287+L288)-(I287+I288))),"")</f>
        <v/>
      </c>
      <c r="O287" s="83" t="str">
        <f>IF(N287&lt;&gt;"",((N287*100%)/(I287+I288)),"")</f>
        <v/>
      </c>
      <c r="P287" s="84" t="str">
        <f>IF(K287&lt;&gt;"",N287/$C$17,"")</f>
        <v/>
      </c>
    </row>
    <row r="288" spans="2:16" ht="15" customHeight="1" x14ac:dyDescent="0.25">
      <c r="B288" s="14" t="str">
        <f t="shared" si="26"/>
        <v/>
      </c>
      <c r="C288" s="48" t="str">
        <f t="shared" si="27"/>
        <v/>
      </c>
      <c r="D288" s="71"/>
      <c r="E288" s="15"/>
      <c r="F288" s="64"/>
      <c r="G288" s="64"/>
      <c r="H288" s="64"/>
      <c r="I288" s="49"/>
      <c r="J288" s="50"/>
      <c r="K288" s="16"/>
      <c r="L288" s="51" t="str">
        <f t="shared" si="24"/>
        <v/>
      </c>
      <c r="M288" s="52" t="str">
        <f t="shared" si="25"/>
        <v/>
      </c>
      <c r="N288" s="75"/>
      <c r="O288" s="75"/>
      <c r="P288" s="78"/>
    </row>
    <row r="289" spans="2:16" ht="15" customHeight="1" x14ac:dyDescent="0.25">
      <c r="B289" s="11" t="str">
        <f t="shared" si="26"/>
        <v/>
      </c>
      <c r="C289" s="45" t="str">
        <f t="shared" si="27"/>
        <v/>
      </c>
      <c r="D289" s="70"/>
      <c r="E289" s="12"/>
      <c r="F289" s="72"/>
      <c r="G289" s="73"/>
      <c r="H289" s="64"/>
      <c r="I289" s="46"/>
      <c r="J289" s="47"/>
      <c r="K289" s="13"/>
      <c r="L289" s="35" t="str">
        <f t="shared" si="24"/>
        <v/>
      </c>
      <c r="M289" s="36" t="str">
        <f t="shared" si="25"/>
        <v/>
      </c>
      <c r="N289" s="74" t="str">
        <f>IF(K289&lt;&gt;"",IF(K289=$N$8,(I289-I290),IF(K290=$N$8,(I289-I290),(L289+L290)-(I289+I290))),"")</f>
        <v/>
      </c>
      <c r="O289" s="76" t="str">
        <f>IF(N289&lt;&gt;"",((N289*100%)/(I289+I290)),"")</f>
        <v/>
      </c>
      <c r="P289" s="77" t="str">
        <f>IF(K289&lt;&gt;"",N289/$C$17,"")</f>
        <v/>
      </c>
    </row>
    <row r="290" spans="2:16" ht="15" customHeight="1" x14ac:dyDescent="0.25">
      <c r="B290" s="11" t="str">
        <f t="shared" si="26"/>
        <v/>
      </c>
      <c r="C290" s="45" t="str">
        <f t="shared" si="27"/>
        <v/>
      </c>
      <c r="D290" s="71"/>
      <c r="E290" s="12"/>
      <c r="F290" s="64"/>
      <c r="G290" s="64"/>
      <c r="H290" s="64"/>
      <c r="I290" s="46"/>
      <c r="J290" s="47"/>
      <c r="K290" s="13"/>
      <c r="L290" s="35" t="str">
        <f t="shared" si="24"/>
        <v/>
      </c>
      <c r="M290" s="36" t="str">
        <f t="shared" si="25"/>
        <v/>
      </c>
      <c r="N290" s="75"/>
      <c r="O290" s="75"/>
      <c r="P290" s="78"/>
    </row>
    <row r="291" spans="2:16" ht="15" customHeight="1" x14ac:dyDescent="0.25">
      <c r="B291" s="14" t="str">
        <f t="shared" si="26"/>
        <v/>
      </c>
      <c r="C291" s="48" t="str">
        <f t="shared" si="27"/>
        <v/>
      </c>
      <c r="D291" s="79"/>
      <c r="E291" s="15"/>
      <c r="F291" s="80"/>
      <c r="G291" s="81"/>
      <c r="H291" s="64"/>
      <c r="I291" s="49"/>
      <c r="J291" s="50"/>
      <c r="K291" s="16"/>
      <c r="L291" s="51" t="str">
        <f t="shared" si="24"/>
        <v/>
      </c>
      <c r="M291" s="52" t="str">
        <f t="shared" si="25"/>
        <v/>
      </c>
      <c r="N291" s="82" t="str">
        <f>IF(K291&lt;&gt;"",IF(K291=$N$8,(I291-I292),IF(K292=$N$8,(I291-I292),(L291+L292)-(I291+I292))),"")</f>
        <v/>
      </c>
      <c r="O291" s="83" t="str">
        <f>IF(N291&lt;&gt;"",((N291*100%)/(I291+I292)),"")</f>
        <v/>
      </c>
      <c r="P291" s="84" t="str">
        <f>IF(K291&lt;&gt;"",N291/$C$17,"")</f>
        <v/>
      </c>
    </row>
    <row r="292" spans="2:16" ht="15" customHeight="1" x14ac:dyDescent="0.25">
      <c r="B292" s="14" t="str">
        <f t="shared" si="26"/>
        <v/>
      </c>
      <c r="C292" s="48" t="str">
        <f t="shared" si="27"/>
        <v/>
      </c>
      <c r="D292" s="71"/>
      <c r="E292" s="15"/>
      <c r="F292" s="64"/>
      <c r="G292" s="64"/>
      <c r="H292" s="64"/>
      <c r="I292" s="49"/>
      <c r="J292" s="50"/>
      <c r="K292" s="16"/>
      <c r="L292" s="51" t="str">
        <f t="shared" si="24"/>
        <v/>
      </c>
      <c r="M292" s="52" t="str">
        <f t="shared" si="25"/>
        <v/>
      </c>
      <c r="N292" s="75"/>
      <c r="O292" s="75"/>
      <c r="P292" s="78"/>
    </row>
    <row r="293" spans="2:16" ht="15" customHeight="1" x14ac:dyDescent="0.25">
      <c r="B293" s="11" t="str">
        <f t="shared" si="26"/>
        <v/>
      </c>
      <c r="C293" s="45" t="str">
        <f t="shared" si="27"/>
        <v/>
      </c>
      <c r="D293" s="70"/>
      <c r="E293" s="12"/>
      <c r="F293" s="72"/>
      <c r="G293" s="73"/>
      <c r="H293" s="64"/>
      <c r="I293" s="46"/>
      <c r="J293" s="47"/>
      <c r="K293" s="13"/>
      <c r="L293" s="35" t="str">
        <f t="shared" si="24"/>
        <v/>
      </c>
      <c r="M293" s="36" t="str">
        <f t="shared" si="25"/>
        <v/>
      </c>
      <c r="N293" s="74" t="str">
        <f>IF(K293&lt;&gt;"",IF(K293=$N$8,(I293-I294),IF(K294=$N$8,(I293-I294),(L293+L294)-(I293+I294))),"")</f>
        <v/>
      </c>
      <c r="O293" s="76" t="str">
        <f>IF(N293&lt;&gt;"",((N293*100%)/(I293+I294)),"")</f>
        <v/>
      </c>
      <c r="P293" s="77" t="str">
        <f>IF(K293&lt;&gt;"",N293/$C$17,"")</f>
        <v/>
      </c>
    </row>
    <row r="294" spans="2:16" ht="15" customHeight="1" x14ac:dyDescent="0.25">
      <c r="B294" s="11" t="str">
        <f t="shared" si="26"/>
        <v/>
      </c>
      <c r="C294" s="45" t="str">
        <f t="shared" si="27"/>
        <v/>
      </c>
      <c r="D294" s="71"/>
      <c r="E294" s="12"/>
      <c r="F294" s="64"/>
      <c r="G294" s="64"/>
      <c r="H294" s="64"/>
      <c r="I294" s="46"/>
      <c r="J294" s="47"/>
      <c r="K294" s="13"/>
      <c r="L294" s="35" t="str">
        <f t="shared" si="24"/>
        <v/>
      </c>
      <c r="M294" s="36" t="str">
        <f t="shared" si="25"/>
        <v/>
      </c>
      <c r="N294" s="75"/>
      <c r="O294" s="75"/>
      <c r="P294" s="78"/>
    </row>
    <row r="295" spans="2:16" ht="15" customHeight="1" x14ac:dyDescent="0.25">
      <c r="B295" s="14" t="str">
        <f t="shared" si="26"/>
        <v/>
      </c>
      <c r="C295" s="48" t="str">
        <f t="shared" si="27"/>
        <v/>
      </c>
      <c r="D295" s="79"/>
      <c r="E295" s="15"/>
      <c r="F295" s="80"/>
      <c r="G295" s="81"/>
      <c r="H295" s="64"/>
      <c r="I295" s="49"/>
      <c r="J295" s="50"/>
      <c r="K295" s="16"/>
      <c r="L295" s="51" t="str">
        <f t="shared" si="24"/>
        <v/>
      </c>
      <c r="M295" s="52" t="str">
        <f t="shared" si="25"/>
        <v/>
      </c>
      <c r="N295" s="82" t="str">
        <f>IF(K295&lt;&gt;"",IF(K295=$N$8,(I295-I296),IF(K296=$N$8,(I295-I296),(L295+L296)-(I295+I296))),"")</f>
        <v/>
      </c>
      <c r="O295" s="83" t="str">
        <f>IF(N295&lt;&gt;"",((N295*100%)/(I295+I296)),"")</f>
        <v/>
      </c>
      <c r="P295" s="84" t="str">
        <f>IF(K295&lt;&gt;"",N295/$C$17,"")</f>
        <v/>
      </c>
    </row>
    <row r="296" spans="2:16" ht="15" customHeight="1" x14ac:dyDescent="0.25">
      <c r="B296" s="14" t="str">
        <f t="shared" si="26"/>
        <v/>
      </c>
      <c r="C296" s="48" t="str">
        <f t="shared" si="27"/>
        <v/>
      </c>
      <c r="D296" s="71"/>
      <c r="E296" s="15"/>
      <c r="F296" s="64"/>
      <c r="G296" s="64"/>
      <c r="H296" s="64"/>
      <c r="I296" s="49"/>
      <c r="J296" s="50"/>
      <c r="K296" s="16"/>
      <c r="L296" s="51" t="str">
        <f t="shared" si="24"/>
        <v/>
      </c>
      <c r="M296" s="52" t="str">
        <f t="shared" si="25"/>
        <v/>
      </c>
      <c r="N296" s="75"/>
      <c r="O296" s="75"/>
      <c r="P296" s="78"/>
    </row>
    <row r="297" spans="2:16" ht="15" customHeight="1" x14ac:dyDescent="0.25">
      <c r="B297" s="11" t="str">
        <f t="shared" si="26"/>
        <v/>
      </c>
      <c r="C297" s="45" t="str">
        <f t="shared" si="27"/>
        <v/>
      </c>
      <c r="D297" s="70"/>
      <c r="E297" s="12"/>
      <c r="F297" s="72"/>
      <c r="G297" s="73"/>
      <c r="H297" s="64"/>
      <c r="I297" s="46"/>
      <c r="J297" s="47"/>
      <c r="K297" s="13"/>
      <c r="L297" s="35" t="str">
        <f t="shared" si="24"/>
        <v/>
      </c>
      <c r="M297" s="36" t="str">
        <f t="shared" si="25"/>
        <v/>
      </c>
      <c r="N297" s="74" t="str">
        <f>IF(K297&lt;&gt;"",IF(K297=$N$8,(I297-I298),IF(K298=$N$8,(I297-I298),(L297+L298)-(I297+I298))),"")</f>
        <v/>
      </c>
      <c r="O297" s="76" t="str">
        <f>IF(N297&lt;&gt;"",((N297*100%)/(I297+I298)),"")</f>
        <v/>
      </c>
      <c r="P297" s="77" t="str">
        <f>IF(K297&lt;&gt;"",N297/$C$17,"")</f>
        <v/>
      </c>
    </row>
    <row r="298" spans="2:16" ht="15" customHeight="1" x14ac:dyDescent="0.25">
      <c r="B298" s="11" t="str">
        <f t="shared" si="26"/>
        <v/>
      </c>
      <c r="C298" s="45" t="str">
        <f t="shared" si="27"/>
        <v/>
      </c>
      <c r="D298" s="71"/>
      <c r="E298" s="12"/>
      <c r="F298" s="64"/>
      <c r="G298" s="64"/>
      <c r="H298" s="64"/>
      <c r="I298" s="46"/>
      <c r="J298" s="47"/>
      <c r="K298" s="13"/>
      <c r="L298" s="35" t="str">
        <f t="shared" si="24"/>
        <v/>
      </c>
      <c r="M298" s="36" t="str">
        <f t="shared" si="25"/>
        <v/>
      </c>
      <c r="N298" s="75"/>
      <c r="O298" s="75"/>
      <c r="P298" s="78"/>
    </row>
    <row r="299" spans="2:16" ht="15" customHeight="1" x14ac:dyDescent="0.25">
      <c r="B299" s="14" t="str">
        <f t="shared" si="26"/>
        <v/>
      </c>
      <c r="C299" s="48" t="str">
        <f t="shared" si="27"/>
        <v/>
      </c>
      <c r="D299" s="79"/>
      <c r="E299" s="15"/>
      <c r="F299" s="80"/>
      <c r="G299" s="81"/>
      <c r="H299" s="64"/>
      <c r="I299" s="49"/>
      <c r="J299" s="50"/>
      <c r="K299" s="16"/>
      <c r="L299" s="51" t="str">
        <f t="shared" si="24"/>
        <v/>
      </c>
      <c r="M299" s="52" t="str">
        <f t="shared" si="25"/>
        <v/>
      </c>
      <c r="N299" s="82" t="str">
        <f>IF(K299&lt;&gt;"",IF(K299=$N$8,(I299-I300),IF(K300=$N$8,(I299-I300),(L299+L300)-(I299+I300))),"")</f>
        <v/>
      </c>
      <c r="O299" s="83" t="str">
        <f>IF(N299&lt;&gt;"",((N299*100%)/(I299+I300)),"")</f>
        <v/>
      </c>
      <c r="P299" s="84" t="str">
        <f>IF(K299&lt;&gt;"",N299/$C$17,"")</f>
        <v/>
      </c>
    </row>
    <row r="300" spans="2:16" ht="15" customHeight="1" x14ac:dyDescent="0.25">
      <c r="B300" s="14" t="str">
        <f t="shared" si="26"/>
        <v/>
      </c>
      <c r="C300" s="48" t="str">
        <f t="shared" si="27"/>
        <v/>
      </c>
      <c r="D300" s="71"/>
      <c r="E300" s="15"/>
      <c r="F300" s="64"/>
      <c r="G300" s="64"/>
      <c r="H300" s="64"/>
      <c r="I300" s="49"/>
      <c r="J300" s="50"/>
      <c r="K300" s="16"/>
      <c r="L300" s="51" t="str">
        <f t="shared" si="24"/>
        <v/>
      </c>
      <c r="M300" s="52" t="str">
        <f t="shared" si="25"/>
        <v/>
      </c>
      <c r="N300" s="75"/>
      <c r="O300" s="75"/>
      <c r="P300" s="78"/>
    </row>
    <row r="301" spans="2:16" ht="15" customHeight="1" x14ac:dyDescent="0.25">
      <c r="B301" s="11" t="str">
        <f t="shared" si="26"/>
        <v/>
      </c>
      <c r="C301" s="45" t="str">
        <f t="shared" si="27"/>
        <v/>
      </c>
      <c r="D301" s="70"/>
      <c r="E301" s="12"/>
      <c r="F301" s="72"/>
      <c r="G301" s="73"/>
      <c r="H301" s="64"/>
      <c r="I301" s="46"/>
      <c r="J301" s="47"/>
      <c r="K301" s="13"/>
      <c r="L301" s="35" t="str">
        <f t="shared" si="24"/>
        <v/>
      </c>
      <c r="M301" s="36" t="str">
        <f t="shared" si="25"/>
        <v/>
      </c>
      <c r="N301" s="74" t="str">
        <f>IF(K301&lt;&gt;"",IF(K301=$N$8,(I301-I302),IF(K302=$N$8,(I301-I302),(L301+L302)-(I301+I302))),"")</f>
        <v/>
      </c>
      <c r="O301" s="76" t="str">
        <f>IF(N301&lt;&gt;"",((N301*100%)/(I301+I302)),"")</f>
        <v/>
      </c>
      <c r="P301" s="77" t="str">
        <f>IF(K301&lt;&gt;"",N301/$C$17,"")</f>
        <v/>
      </c>
    </row>
    <row r="302" spans="2:16" ht="15" customHeight="1" x14ac:dyDescent="0.25">
      <c r="B302" s="11" t="str">
        <f t="shared" si="26"/>
        <v/>
      </c>
      <c r="C302" s="45" t="str">
        <f t="shared" si="27"/>
        <v/>
      </c>
      <c r="D302" s="71"/>
      <c r="E302" s="12"/>
      <c r="F302" s="64"/>
      <c r="G302" s="64"/>
      <c r="H302" s="64"/>
      <c r="I302" s="46"/>
      <c r="J302" s="47"/>
      <c r="K302" s="13"/>
      <c r="L302" s="35" t="str">
        <f t="shared" si="24"/>
        <v/>
      </c>
      <c r="M302" s="36" t="str">
        <f t="shared" si="25"/>
        <v/>
      </c>
      <c r="N302" s="75"/>
      <c r="O302" s="75"/>
      <c r="P302" s="78"/>
    </row>
    <row r="303" spans="2:16" ht="15" customHeight="1" x14ac:dyDescent="0.25">
      <c r="B303" s="14" t="str">
        <f t="shared" si="26"/>
        <v/>
      </c>
      <c r="C303" s="48" t="str">
        <f t="shared" si="27"/>
        <v/>
      </c>
      <c r="D303" s="79"/>
      <c r="E303" s="15"/>
      <c r="F303" s="80"/>
      <c r="G303" s="81"/>
      <c r="H303" s="64"/>
      <c r="I303" s="49"/>
      <c r="J303" s="50"/>
      <c r="K303" s="16"/>
      <c r="L303" s="51" t="str">
        <f t="shared" si="24"/>
        <v/>
      </c>
      <c r="M303" s="52" t="str">
        <f t="shared" si="25"/>
        <v/>
      </c>
      <c r="N303" s="82" t="str">
        <f>IF(K303&lt;&gt;"",IF(K303=$N$8,(I303-I304),IF(K304=$N$8,(I303-I304),(L303+L304)-(I303+I304))),"")</f>
        <v/>
      </c>
      <c r="O303" s="83" t="str">
        <f>IF(N303&lt;&gt;"",((N303*100%)/(I303+I304)),"")</f>
        <v/>
      </c>
      <c r="P303" s="84" t="str">
        <f>IF(K303&lt;&gt;"",N303/$C$17,"")</f>
        <v/>
      </c>
    </row>
    <row r="304" spans="2:16" ht="15" customHeight="1" x14ac:dyDescent="0.25">
      <c r="B304" s="14" t="str">
        <f t="shared" si="26"/>
        <v/>
      </c>
      <c r="C304" s="48" t="str">
        <f t="shared" si="27"/>
        <v/>
      </c>
      <c r="D304" s="71"/>
      <c r="E304" s="15"/>
      <c r="F304" s="64"/>
      <c r="G304" s="64"/>
      <c r="H304" s="64"/>
      <c r="I304" s="49"/>
      <c r="J304" s="50"/>
      <c r="K304" s="16"/>
      <c r="L304" s="51" t="str">
        <f t="shared" si="24"/>
        <v/>
      </c>
      <c r="M304" s="52" t="str">
        <f t="shared" si="25"/>
        <v/>
      </c>
      <c r="N304" s="75"/>
      <c r="O304" s="75"/>
      <c r="P304" s="78"/>
    </row>
    <row r="305" spans="2:16" ht="15" customHeight="1" x14ac:dyDescent="0.25">
      <c r="B305" s="11" t="str">
        <f t="shared" si="26"/>
        <v/>
      </c>
      <c r="C305" s="45" t="str">
        <f t="shared" si="27"/>
        <v/>
      </c>
      <c r="D305" s="70"/>
      <c r="E305" s="12"/>
      <c r="F305" s="72"/>
      <c r="G305" s="73"/>
      <c r="H305" s="64"/>
      <c r="I305" s="46"/>
      <c r="J305" s="47"/>
      <c r="K305" s="13"/>
      <c r="L305" s="35" t="str">
        <f t="shared" si="24"/>
        <v/>
      </c>
      <c r="M305" s="36" t="str">
        <f t="shared" si="25"/>
        <v/>
      </c>
      <c r="N305" s="74" t="str">
        <f>IF(K305&lt;&gt;"",IF(K305=$N$8,(I305-I306),IF(K306=$N$8,(I305-I306),(L305+L306)-(I305+I306))),"")</f>
        <v/>
      </c>
      <c r="O305" s="76" t="str">
        <f>IF(N305&lt;&gt;"",((N305*100%)/(I305+I306)),"")</f>
        <v/>
      </c>
      <c r="P305" s="77" t="str">
        <f>IF(K305&lt;&gt;"",N305/$C$17,"")</f>
        <v/>
      </c>
    </row>
    <row r="306" spans="2:16" ht="15" customHeight="1" x14ac:dyDescent="0.25">
      <c r="B306" s="11" t="str">
        <f t="shared" si="26"/>
        <v/>
      </c>
      <c r="C306" s="45" t="str">
        <f t="shared" si="27"/>
        <v/>
      </c>
      <c r="D306" s="71"/>
      <c r="E306" s="12"/>
      <c r="F306" s="64"/>
      <c r="G306" s="64"/>
      <c r="H306" s="64"/>
      <c r="I306" s="46"/>
      <c r="J306" s="47"/>
      <c r="K306" s="13"/>
      <c r="L306" s="35" t="str">
        <f t="shared" si="24"/>
        <v/>
      </c>
      <c r="M306" s="36" t="str">
        <f t="shared" si="25"/>
        <v/>
      </c>
      <c r="N306" s="75"/>
      <c r="O306" s="75"/>
      <c r="P306" s="78"/>
    </row>
    <row r="307" spans="2:16" ht="15" customHeight="1" x14ac:dyDescent="0.25">
      <c r="B307" s="14" t="str">
        <f t="shared" si="26"/>
        <v/>
      </c>
      <c r="C307" s="48" t="str">
        <f t="shared" si="27"/>
        <v/>
      </c>
      <c r="D307" s="79"/>
      <c r="E307" s="15"/>
      <c r="F307" s="80"/>
      <c r="G307" s="81"/>
      <c r="H307" s="64"/>
      <c r="I307" s="49"/>
      <c r="J307" s="50"/>
      <c r="K307" s="16"/>
      <c r="L307" s="51" t="str">
        <f t="shared" si="24"/>
        <v/>
      </c>
      <c r="M307" s="52" t="str">
        <f t="shared" si="25"/>
        <v/>
      </c>
      <c r="N307" s="82" t="str">
        <f>IF(K307&lt;&gt;"",IF(K307=$N$8,(I307-I308),IF(K308=$N$8,(I307-I308),(L307+L308)-(I307+I308))),"")</f>
        <v/>
      </c>
      <c r="O307" s="83" t="str">
        <f>IF(N307&lt;&gt;"",((N307*100%)/(I307+I308)),"")</f>
        <v/>
      </c>
      <c r="P307" s="84" t="str">
        <f>IF(K307&lt;&gt;"",N307/$C$17,"")</f>
        <v/>
      </c>
    </row>
    <row r="308" spans="2:16" ht="15" customHeight="1" x14ac:dyDescent="0.25">
      <c r="B308" s="14" t="str">
        <f t="shared" si="26"/>
        <v/>
      </c>
      <c r="C308" s="48" t="str">
        <f t="shared" si="27"/>
        <v/>
      </c>
      <c r="D308" s="71"/>
      <c r="E308" s="15"/>
      <c r="F308" s="64"/>
      <c r="G308" s="64"/>
      <c r="H308" s="64"/>
      <c r="I308" s="49"/>
      <c r="J308" s="50"/>
      <c r="K308" s="16"/>
      <c r="L308" s="51" t="str">
        <f t="shared" si="24"/>
        <v/>
      </c>
      <c r="M308" s="52" t="str">
        <f t="shared" si="25"/>
        <v/>
      </c>
      <c r="N308" s="75"/>
      <c r="O308" s="75"/>
      <c r="P308" s="78"/>
    </row>
    <row r="309" spans="2:16" ht="15" customHeight="1" x14ac:dyDescent="0.25">
      <c r="B309" s="11" t="str">
        <f t="shared" si="26"/>
        <v/>
      </c>
      <c r="C309" s="45" t="str">
        <f t="shared" si="27"/>
        <v/>
      </c>
      <c r="D309" s="70"/>
      <c r="E309" s="12"/>
      <c r="F309" s="72"/>
      <c r="G309" s="73"/>
      <c r="H309" s="64"/>
      <c r="I309" s="46"/>
      <c r="J309" s="47"/>
      <c r="K309" s="13"/>
      <c r="L309" s="35" t="str">
        <f t="shared" si="24"/>
        <v/>
      </c>
      <c r="M309" s="36" t="str">
        <f t="shared" si="25"/>
        <v/>
      </c>
      <c r="N309" s="74" t="str">
        <f>IF(K309&lt;&gt;"",IF(K309=$N$8,(I309-I310),IF(K310=$N$8,(I309-I310),(L309+L310)-(I309+I310))),"")</f>
        <v/>
      </c>
      <c r="O309" s="76" t="str">
        <f>IF(N309&lt;&gt;"",((N309*100%)/(I309+I310)),"")</f>
        <v/>
      </c>
      <c r="P309" s="77" t="str">
        <f>IF(K309&lt;&gt;"",N309/$C$17,"")</f>
        <v/>
      </c>
    </row>
    <row r="310" spans="2:16" ht="15" customHeight="1" x14ac:dyDescent="0.25">
      <c r="B310" s="11" t="str">
        <f t="shared" si="26"/>
        <v/>
      </c>
      <c r="C310" s="45" t="str">
        <f t="shared" si="27"/>
        <v/>
      </c>
      <c r="D310" s="71"/>
      <c r="E310" s="12"/>
      <c r="F310" s="64"/>
      <c r="G310" s="64"/>
      <c r="H310" s="64"/>
      <c r="I310" s="46"/>
      <c r="J310" s="47"/>
      <c r="K310" s="13"/>
      <c r="L310" s="35" t="str">
        <f t="shared" si="24"/>
        <v/>
      </c>
      <c r="M310" s="36" t="str">
        <f t="shared" si="25"/>
        <v/>
      </c>
      <c r="N310" s="75"/>
      <c r="O310" s="75"/>
      <c r="P310" s="78"/>
    </row>
    <row r="311" spans="2:16" ht="15" customHeight="1" x14ac:dyDescent="0.25">
      <c r="B311" s="14" t="str">
        <f t="shared" si="26"/>
        <v/>
      </c>
      <c r="C311" s="48" t="str">
        <f t="shared" si="27"/>
        <v/>
      </c>
      <c r="D311" s="79"/>
      <c r="E311" s="15"/>
      <c r="F311" s="80"/>
      <c r="G311" s="81"/>
      <c r="H311" s="64"/>
      <c r="I311" s="49"/>
      <c r="J311" s="50"/>
      <c r="K311" s="16"/>
      <c r="L311" s="51" t="str">
        <f t="shared" si="24"/>
        <v/>
      </c>
      <c r="M311" s="52" t="str">
        <f t="shared" si="25"/>
        <v/>
      </c>
      <c r="N311" s="82" t="str">
        <f>IF(K311&lt;&gt;"",IF(K311=$N$8,(I311-I312),IF(K312=$N$8,(I311-I312),(L311+L312)-(I311+I312))),"")</f>
        <v/>
      </c>
      <c r="O311" s="83" t="str">
        <f>IF(N311&lt;&gt;"",((N311*100%)/(I311+I312)),"")</f>
        <v/>
      </c>
      <c r="P311" s="84" t="str">
        <f>IF(K311&lt;&gt;"",N311/$C$17,"")</f>
        <v/>
      </c>
    </row>
    <row r="312" spans="2:16" ht="15" customHeight="1" x14ac:dyDescent="0.25">
      <c r="B312" s="14" t="str">
        <f t="shared" si="26"/>
        <v/>
      </c>
      <c r="C312" s="48" t="str">
        <f t="shared" si="27"/>
        <v/>
      </c>
      <c r="D312" s="71"/>
      <c r="E312" s="15"/>
      <c r="F312" s="64"/>
      <c r="G312" s="64"/>
      <c r="H312" s="64"/>
      <c r="I312" s="49"/>
      <c r="J312" s="50"/>
      <c r="K312" s="16"/>
      <c r="L312" s="51" t="str">
        <f t="shared" si="24"/>
        <v/>
      </c>
      <c r="M312" s="52" t="str">
        <f t="shared" si="25"/>
        <v/>
      </c>
      <c r="N312" s="75"/>
      <c r="O312" s="75"/>
      <c r="P312" s="78"/>
    </row>
    <row r="313" spans="2:16" ht="15" customHeight="1" x14ac:dyDescent="0.25">
      <c r="B313" s="11" t="str">
        <f t="shared" si="26"/>
        <v/>
      </c>
      <c r="C313" s="45" t="str">
        <f t="shared" si="27"/>
        <v/>
      </c>
      <c r="D313" s="70"/>
      <c r="E313" s="12"/>
      <c r="F313" s="72"/>
      <c r="G313" s="73"/>
      <c r="H313" s="64"/>
      <c r="I313" s="46"/>
      <c r="J313" s="47"/>
      <c r="K313" s="13"/>
      <c r="L313" s="35" t="str">
        <f t="shared" si="24"/>
        <v/>
      </c>
      <c r="M313" s="36" t="str">
        <f t="shared" si="25"/>
        <v/>
      </c>
      <c r="N313" s="74" t="str">
        <f>IF(K313&lt;&gt;"",IF(K313=$N$8,(I313-I314),IF(K314=$N$8,(I313-I314),(L313+L314)-(I313+I314))),"")</f>
        <v/>
      </c>
      <c r="O313" s="76" t="str">
        <f>IF(N313&lt;&gt;"",((N313*100%)/(I313+I314)),"")</f>
        <v/>
      </c>
      <c r="P313" s="77" t="str">
        <f>IF(K313&lt;&gt;"",N313/$C$17,"")</f>
        <v/>
      </c>
    </row>
    <row r="314" spans="2:16" ht="15" customHeight="1" x14ac:dyDescent="0.25">
      <c r="B314" s="11" t="str">
        <f t="shared" si="26"/>
        <v/>
      </c>
      <c r="C314" s="45" t="str">
        <f t="shared" si="27"/>
        <v/>
      </c>
      <c r="D314" s="71"/>
      <c r="E314" s="12"/>
      <c r="F314" s="64"/>
      <c r="G314" s="64"/>
      <c r="H314" s="64"/>
      <c r="I314" s="46"/>
      <c r="J314" s="47"/>
      <c r="K314" s="13"/>
      <c r="L314" s="35" t="str">
        <f t="shared" si="24"/>
        <v/>
      </c>
      <c r="M314" s="36" t="str">
        <f t="shared" si="25"/>
        <v/>
      </c>
      <c r="N314" s="75"/>
      <c r="O314" s="75"/>
      <c r="P314" s="78"/>
    </row>
    <row r="315" spans="2:16" ht="15" customHeight="1" x14ac:dyDescent="0.25">
      <c r="B315" s="14" t="str">
        <f t="shared" si="26"/>
        <v/>
      </c>
      <c r="C315" s="48" t="str">
        <f t="shared" si="27"/>
        <v/>
      </c>
      <c r="D315" s="59"/>
      <c r="E315" s="15"/>
      <c r="F315" s="61"/>
      <c r="G315" s="63"/>
      <c r="H315" s="64"/>
      <c r="I315" s="49"/>
      <c r="J315" s="50"/>
      <c r="K315" s="16"/>
      <c r="L315" s="51" t="str">
        <f t="shared" si="24"/>
        <v/>
      </c>
      <c r="M315" s="52" t="str">
        <f t="shared" si="25"/>
        <v/>
      </c>
      <c r="N315" s="65" t="str">
        <f>IF(K315&lt;&gt;"",IF(K315=$N$8,(I315-I316),IF(K316=$N$8,(I315-I316),(L315+L316)-(I315+I316))),"")</f>
        <v/>
      </c>
      <c r="O315" s="67" t="str">
        <f>IF(N315&lt;&gt;"",((N315*100%)/(I315+I316)),"")</f>
        <v/>
      </c>
      <c r="P315" s="68" t="str">
        <f>IF(K315&lt;&gt;"",N315/$C$17,"")</f>
        <v/>
      </c>
    </row>
    <row r="316" spans="2:16" ht="15" customHeight="1" x14ac:dyDescent="0.25">
      <c r="B316" s="17" t="str">
        <f t="shared" si="26"/>
        <v/>
      </c>
      <c r="C316" s="54" t="str">
        <f t="shared" si="27"/>
        <v/>
      </c>
      <c r="D316" s="60"/>
      <c r="E316" s="18"/>
      <c r="F316" s="62"/>
      <c r="G316" s="62"/>
      <c r="H316" s="62"/>
      <c r="I316" s="55"/>
      <c r="J316" s="56"/>
      <c r="K316" s="19"/>
      <c r="L316" s="57" t="str">
        <f t="shared" si="24"/>
        <v/>
      </c>
      <c r="M316" s="58" t="str">
        <f t="shared" si="25"/>
        <v/>
      </c>
      <c r="N316" s="66"/>
      <c r="O316" s="66"/>
      <c r="P316" s="69"/>
    </row>
    <row r="317" spans="2:16" ht="15" customHeight="1" x14ac:dyDescent="0.25"/>
  </sheetData>
  <autoFilter ref="B16:P316" xr:uid="{00000000-0009-0000-0000-000000000000}">
    <filterColumn colId="5" showButton="0"/>
  </autoFilter>
  <mergeCells count="929">
    <mergeCell ref="L7:M7"/>
    <mergeCell ref="B8:C8"/>
    <mergeCell ref="L8:L9"/>
    <mergeCell ref="M8:M9"/>
    <mergeCell ref="B9:C9"/>
    <mergeCell ref="B10:C10"/>
    <mergeCell ref="L10:M10"/>
    <mergeCell ref="B2:P2"/>
    <mergeCell ref="B3:K3"/>
    <mergeCell ref="L3:N3"/>
    <mergeCell ref="O3:P15"/>
    <mergeCell ref="B4:C4"/>
    <mergeCell ref="L4:M4"/>
    <mergeCell ref="B5:C5"/>
    <mergeCell ref="L5:M6"/>
    <mergeCell ref="B6:C6"/>
    <mergeCell ref="B7:C7"/>
    <mergeCell ref="B14:C14"/>
    <mergeCell ref="L14:L15"/>
    <mergeCell ref="M14:M15"/>
    <mergeCell ref="N14:N15"/>
    <mergeCell ref="B15:C15"/>
    <mergeCell ref="G16:H16"/>
    <mergeCell ref="B11:C11"/>
    <mergeCell ref="L11:M12"/>
    <mergeCell ref="N11:N12"/>
    <mergeCell ref="B12:C12"/>
    <mergeCell ref="B13:C13"/>
    <mergeCell ref="L13:M13"/>
    <mergeCell ref="D19:D20"/>
    <mergeCell ref="F19:F20"/>
    <mergeCell ref="G19:H20"/>
    <mergeCell ref="N19:N20"/>
    <mergeCell ref="O19:O20"/>
    <mergeCell ref="P19:P20"/>
    <mergeCell ref="D17:D18"/>
    <mergeCell ref="F17:F18"/>
    <mergeCell ref="G17:H18"/>
    <mergeCell ref="N17:N18"/>
    <mergeCell ref="O17:O18"/>
    <mergeCell ref="P17:P18"/>
    <mergeCell ref="D23:D24"/>
    <mergeCell ref="F23:F24"/>
    <mergeCell ref="G23:H24"/>
    <mergeCell ref="N23:N24"/>
    <mergeCell ref="O23:O24"/>
    <mergeCell ref="P23:P24"/>
    <mergeCell ref="D21:D22"/>
    <mergeCell ref="F21:F22"/>
    <mergeCell ref="G21:H22"/>
    <mergeCell ref="N21:N22"/>
    <mergeCell ref="O21:O22"/>
    <mergeCell ref="P21:P22"/>
    <mergeCell ref="D27:D28"/>
    <mergeCell ref="F27:F28"/>
    <mergeCell ref="G27:H28"/>
    <mergeCell ref="N27:N28"/>
    <mergeCell ref="O27:O28"/>
    <mergeCell ref="P27:P28"/>
    <mergeCell ref="D25:D26"/>
    <mergeCell ref="F25:F26"/>
    <mergeCell ref="G25:H26"/>
    <mergeCell ref="N25:N26"/>
    <mergeCell ref="O25:O26"/>
    <mergeCell ref="P25:P26"/>
    <mergeCell ref="D31:D32"/>
    <mergeCell ref="F31:F32"/>
    <mergeCell ref="G31:H32"/>
    <mergeCell ref="N31:N32"/>
    <mergeCell ref="O31:O32"/>
    <mergeCell ref="P31:P32"/>
    <mergeCell ref="D29:D30"/>
    <mergeCell ref="F29:F30"/>
    <mergeCell ref="G29:H30"/>
    <mergeCell ref="N29:N30"/>
    <mergeCell ref="O29:O30"/>
    <mergeCell ref="P29:P30"/>
    <mergeCell ref="D35:D36"/>
    <mergeCell ref="F35:F36"/>
    <mergeCell ref="G35:H36"/>
    <mergeCell ref="N35:N36"/>
    <mergeCell ref="O35:O36"/>
    <mergeCell ref="P35:P36"/>
    <mergeCell ref="D33:D34"/>
    <mergeCell ref="F33:F34"/>
    <mergeCell ref="G33:H34"/>
    <mergeCell ref="N33:N34"/>
    <mergeCell ref="O33:O34"/>
    <mergeCell ref="P33:P34"/>
    <mergeCell ref="D39:D40"/>
    <mergeCell ref="F39:F40"/>
    <mergeCell ref="G39:H40"/>
    <mergeCell ref="N39:N40"/>
    <mergeCell ref="O39:O40"/>
    <mergeCell ref="P39:P40"/>
    <mergeCell ref="D37:D38"/>
    <mergeCell ref="F37:F38"/>
    <mergeCell ref="G37:H38"/>
    <mergeCell ref="N37:N38"/>
    <mergeCell ref="O37:O38"/>
    <mergeCell ref="P37:P38"/>
    <mergeCell ref="D43:D44"/>
    <mergeCell ref="F43:F44"/>
    <mergeCell ref="G43:H44"/>
    <mergeCell ref="N43:N44"/>
    <mergeCell ref="O43:O44"/>
    <mergeCell ref="P43:P44"/>
    <mergeCell ref="D41:D42"/>
    <mergeCell ref="F41:F42"/>
    <mergeCell ref="G41:H42"/>
    <mergeCell ref="N41:N42"/>
    <mergeCell ref="O41:O42"/>
    <mergeCell ref="P41:P42"/>
    <mergeCell ref="D47:D48"/>
    <mergeCell ref="F47:F48"/>
    <mergeCell ref="G47:H48"/>
    <mergeCell ref="N47:N48"/>
    <mergeCell ref="O47:O48"/>
    <mergeCell ref="P47:P48"/>
    <mergeCell ref="D45:D46"/>
    <mergeCell ref="F45:F46"/>
    <mergeCell ref="G45:H46"/>
    <mergeCell ref="N45:N46"/>
    <mergeCell ref="O45:O46"/>
    <mergeCell ref="P45:P46"/>
    <mergeCell ref="D51:D52"/>
    <mergeCell ref="F51:F52"/>
    <mergeCell ref="G51:H52"/>
    <mergeCell ref="N51:N52"/>
    <mergeCell ref="O51:O52"/>
    <mergeCell ref="P51:P52"/>
    <mergeCell ref="D49:D50"/>
    <mergeCell ref="F49:F50"/>
    <mergeCell ref="G49:H50"/>
    <mergeCell ref="N49:N50"/>
    <mergeCell ref="O49:O50"/>
    <mergeCell ref="P49:P50"/>
    <mergeCell ref="D55:D56"/>
    <mergeCell ref="F55:F56"/>
    <mergeCell ref="G55:H56"/>
    <mergeCell ref="N55:N56"/>
    <mergeCell ref="O55:O56"/>
    <mergeCell ref="P55:P56"/>
    <mergeCell ref="D53:D54"/>
    <mergeCell ref="F53:F54"/>
    <mergeCell ref="G53:H54"/>
    <mergeCell ref="N53:N54"/>
    <mergeCell ref="O53:O54"/>
    <mergeCell ref="P53:P54"/>
    <mergeCell ref="D59:D60"/>
    <mergeCell ref="F59:F60"/>
    <mergeCell ref="G59:H60"/>
    <mergeCell ref="N59:N60"/>
    <mergeCell ref="O59:O60"/>
    <mergeCell ref="P59:P60"/>
    <mergeCell ref="D57:D58"/>
    <mergeCell ref="F57:F58"/>
    <mergeCell ref="G57:H58"/>
    <mergeCell ref="N57:N58"/>
    <mergeCell ref="O57:O58"/>
    <mergeCell ref="P57:P58"/>
    <mergeCell ref="D63:D64"/>
    <mergeCell ref="F63:F64"/>
    <mergeCell ref="G63:H64"/>
    <mergeCell ref="N63:N64"/>
    <mergeCell ref="O63:O64"/>
    <mergeCell ref="P63:P64"/>
    <mergeCell ref="D61:D62"/>
    <mergeCell ref="F61:F62"/>
    <mergeCell ref="G61:H62"/>
    <mergeCell ref="N61:N62"/>
    <mergeCell ref="O61:O62"/>
    <mergeCell ref="P61:P62"/>
    <mergeCell ref="D67:D68"/>
    <mergeCell ref="F67:F68"/>
    <mergeCell ref="G67:H68"/>
    <mergeCell ref="N67:N68"/>
    <mergeCell ref="O67:O68"/>
    <mergeCell ref="P67:P68"/>
    <mergeCell ref="D65:D66"/>
    <mergeCell ref="F65:F66"/>
    <mergeCell ref="G65:H66"/>
    <mergeCell ref="N65:N66"/>
    <mergeCell ref="O65:O66"/>
    <mergeCell ref="P65:P66"/>
    <mergeCell ref="D71:D72"/>
    <mergeCell ref="F71:F72"/>
    <mergeCell ref="G71:H72"/>
    <mergeCell ref="N71:N72"/>
    <mergeCell ref="O71:O72"/>
    <mergeCell ref="P71:P72"/>
    <mergeCell ref="D69:D70"/>
    <mergeCell ref="F69:F70"/>
    <mergeCell ref="G69:H70"/>
    <mergeCell ref="N69:N70"/>
    <mergeCell ref="O69:O70"/>
    <mergeCell ref="P69:P70"/>
    <mergeCell ref="D75:D76"/>
    <mergeCell ref="F75:F76"/>
    <mergeCell ref="G75:H76"/>
    <mergeCell ref="N75:N76"/>
    <mergeCell ref="O75:O76"/>
    <mergeCell ref="P75:P76"/>
    <mergeCell ref="D73:D74"/>
    <mergeCell ref="F73:F74"/>
    <mergeCell ref="G73:H74"/>
    <mergeCell ref="N73:N74"/>
    <mergeCell ref="O73:O74"/>
    <mergeCell ref="P73:P74"/>
    <mergeCell ref="D79:D80"/>
    <mergeCell ref="F79:F80"/>
    <mergeCell ref="G79:H80"/>
    <mergeCell ref="N79:N80"/>
    <mergeCell ref="O79:O80"/>
    <mergeCell ref="P79:P80"/>
    <mergeCell ref="D77:D78"/>
    <mergeCell ref="F77:F78"/>
    <mergeCell ref="G77:H78"/>
    <mergeCell ref="N77:N78"/>
    <mergeCell ref="O77:O78"/>
    <mergeCell ref="P77:P78"/>
    <mergeCell ref="D83:D84"/>
    <mergeCell ref="F83:F84"/>
    <mergeCell ref="G83:H84"/>
    <mergeCell ref="N83:N84"/>
    <mergeCell ref="O83:O84"/>
    <mergeCell ref="P83:P84"/>
    <mergeCell ref="D81:D82"/>
    <mergeCell ref="F81:F82"/>
    <mergeCell ref="G81:H82"/>
    <mergeCell ref="N81:N82"/>
    <mergeCell ref="O81:O82"/>
    <mergeCell ref="P81:P82"/>
    <mergeCell ref="D87:D88"/>
    <mergeCell ref="F87:F88"/>
    <mergeCell ref="G87:H88"/>
    <mergeCell ref="N87:N88"/>
    <mergeCell ref="O87:O88"/>
    <mergeCell ref="P87:P88"/>
    <mergeCell ref="D85:D86"/>
    <mergeCell ref="F85:F86"/>
    <mergeCell ref="G85:H86"/>
    <mergeCell ref="N85:N86"/>
    <mergeCell ref="O85:O86"/>
    <mergeCell ref="P85:P86"/>
    <mergeCell ref="D91:D92"/>
    <mergeCell ref="F91:F92"/>
    <mergeCell ref="G91:H92"/>
    <mergeCell ref="N91:N92"/>
    <mergeCell ref="O91:O92"/>
    <mergeCell ref="P91:P92"/>
    <mergeCell ref="D89:D90"/>
    <mergeCell ref="F89:F90"/>
    <mergeCell ref="G89:H90"/>
    <mergeCell ref="N89:N90"/>
    <mergeCell ref="O89:O90"/>
    <mergeCell ref="P89:P90"/>
    <mergeCell ref="D95:D96"/>
    <mergeCell ref="F95:F96"/>
    <mergeCell ref="G95:H96"/>
    <mergeCell ref="N95:N96"/>
    <mergeCell ref="O95:O96"/>
    <mergeCell ref="P95:P96"/>
    <mergeCell ref="D93:D94"/>
    <mergeCell ref="F93:F94"/>
    <mergeCell ref="G93:H94"/>
    <mergeCell ref="N93:N94"/>
    <mergeCell ref="O93:O94"/>
    <mergeCell ref="P93:P94"/>
    <mergeCell ref="D99:D100"/>
    <mergeCell ref="F99:F100"/>
    <mergeCell ref="G99:H100"/>
    <mergeCell ref="N99:N100"/>
    <mergeCell ref="O99:O100"/>
    <mergeCell ref="P99:P100"/>
    <mergeCell ref="D97:D98"/>
    <mergeCell ref="F97:F98"/>
    <mergeCell ref="G97:H98"/>
    <mergeCell ref="N97:N98"/>
    <mergeCell ref="O97:O98"/>
    <mergeCell ref="P97:P98"/>
    <mergeCell ref="D103:D104"/>
    <mergeCell ref="F103:F104"/>
    <mergeCell ref="G103:H104"/>
    <mergeCell ref="N103:N104"/>
    <mergeCell ref="O103:O104"/>
    <mergeCell ref="P103:P104"/>
    <mergeCell ref="D101:D102"/>
    <mergeCell ref="F101:F102"/>
    <mergeCell ref="G101:H102"/>
    <mergeCell ref="N101:N102"/>
    <mergeCell ref="O101:O102"/>
    <mergeCell ref="P101:P102"/>
    <mergeCell ref="D107:D108"/>
    <mergeCell ref="F107:F108"/>
    <mergeCell ref="G107:H108"/>
    <mergeCell ref="N107:N108"/>
    <mergeCell ref="O107:O108"/>
    <mergeCell ref="P107:P108"/>
    <mergeCell ref="D105:D106"/>
    <mergeCell ref="F105:F106"/>
    <mergeCell ref="G105:H106"/>
    <mergeCell ref="N105:N106"/>
    <mergeCell ref="O105:O106"/>
    <mergeCell ref="P105:P106"/>
    <mergeCell ref="D111:D112"/>
    <mergeCell ref="F111:F112"/>
    <mergeCell ref="G111:H112"/>
    <mergeCell ref="N111:N112"/>
    <mergeCell ref="O111:O112"/>
    <mergeCell ref="P111:P112"/>
    <mergeCell ref="D109:D110"/>
    <mergeCell ref="F109:F110"/>
    <mergeCell ref="G109:H110"/>
    <mergeCell ref="N109:N110"/>
    <mergeCell ref="O109:O110"/>
    <mergeCell ref="P109:P110"/>
    <mergeCell ref="D115:D116"/>
    <mergeCell ref="F115:F116"/>
    <mergeCell ref="G115:H116"/>
    <mergeCell ref="N115:N116"/>
    <mergeCell ref="O115:O116"/>
    <mergeCell ref="P115:P116"/>
    <mergeCell ref="D113:D114"/>
    <mergeCell ref="F113:F114"/>
    <mergeCell ref="G113:H114"/>
    <mergeCell ref="N113:N114"/>
    <mergeCell ref="O113:O114"/>
    <mergeCell ref="P113:P114"/>
    <mergeCell ref="D119:D120"/>
    <mergeCell ref="F119:F120"/>
    <mergeCell ref="G119:H120"/>
    <mergeCell ref="N119:N120"/>
    <mergeCell ref="O119:O120"/>
    <mergeCell ref="P119:P120"/>
    <mergeCell ref="D117:D118"/>
    <mergeCell ref="F117:F118"/>
    <mergeCell ref="G117:H118"/>
    <mergeCell ref="N117:N118"/>
    <mergeCell ref="O117:O118"/>
    <mergeCell ref="P117:P118"/>
    <mergeCell ref="D123:D124"/>
    <mergeCell ref="F123:F124"/>
    <mergeCell ref="G123:H124"/>
    <mergeCell ref="N123:N124"/>
    <mergeCell ref="O123:O124"/>
    <mergeCell ref="P123:P124"/>
    <mergeCell ref="D121:D122"/>
    <mergeCell ref="F121:F122"/>
    <mergeCell ref="G121:H122"/>
    <mergeCell ref="N121:N122"/>
    <mergeCell ref="O121:O122"/>
    <mergeCell ref="P121:P122"/>
    <mergeCell ref="D127:D128"/>
    <mergeCell ref="F127:F128"/>
    <mergeCell ref="G127:H128"/>
    <mergeCell ref="N127:N128"/>
    <mergeCell ref="O127:O128"/>
    <mergeCell ref="P127:P128"/>
    <mergeCell ref="D125:D126"/>
    <mergeCell ref="F125:F126"/>
    <mergeCell ref="G125:H126"/>
    <mergeCell ref="N125:N126"/>
    <mergeCell ref="O125:O126"/>
    <mergeCell ref="P125:P126"/>
    <mergeCell ref="D131:D132"/>
    <mergeCell ref="F131:F132"/>
    <mergeCell ref="G131:H132"/>
    <mergeCell ref="N131:N132"/>
    <mergeCell ref="O131:O132"/>
    <mergeCell ref="P131:P132"/>
    <mergeCell ref="D129:D130"/>
    <mergeCell ref="F129:F130"/>
    <mergeCell ref="G129:H130"/>
    <mergeCell ref="N129:N130"/>
    <mergeCell ref="O129:O130"/>
    <mergeCell ref="P129:P130"/>
    <mergeCell ref="D135:D136"/>
    <mergeCell ref="F135:F136"/>
    <mergeCell ref="G135:H136"/>
    <mergeCell ref="N135:N136"/>
    <mergeCell ref="O135:O136"/>
    <mergeCell ref="P135:P136"/>
    <mergeCell ref="D133:D134"/>
    <mergeCell ref="F133:F134"/>
    <mergeCell ref="G133:H134"/>
    <mergeCell ref="N133:N134"/>
    <mergeCell ref="O133:O134"/>
    <mergeCell ref="P133:P134"/>
    <mergeCell ref="D139:D140"/>
    <mergeCell ref="F139:F140"/>
    <mergeCell ref="G139:H140"/>
    <mergeCell ref="N139:N140"/>
    <mergeCell ref="O139:O140"/>
    <mergeCell ref="P139:P140"/>
    <mergeCell ref="D137:D138"/>
    <mergeCell ref="F137:F138"/>
    <mergeCell ref="G137:H138"/>
    <mergeCell ref="N137:N138"/>
    <mergeCell ref="O137:O138"/>
    <mergeCell ref="P137:P138"/>
    <mergeCell ref="D143:D144"/>
    <mergeCell ref="F143:F144"/>
    <mergeCell ref="G143:H144"/>
    <mergeCell ref="N143:N144"/>
    <mergeCell ref="O143:O144"/>
    <mergeCell ref="P143:P144"/>
    <mergeCell ref="D141:D142"/>
    <mergeCell ref="F141:F142"/>
    <mergeCell ref="G141:H142"/>
    <mergeCell ref="N141:N142"/>
    <mergeCell ref="O141:O142"/>
    <mergeCell ref="P141:P142"/>
    <mergeCell ref="D147:D148"/>
    <mergeCell ref="F147:F148"/>
    <mergeCell ref="G147:H148"/>
    <mergeCell ref="N147:N148"/>
    <mergeCell ref="O147:O148"/>
    <mergeCell ref="P147:P148"/>
    <mergeCell ref="D145:D146"/>
    <mergeCell ref="F145:F146"/>
    <mergeCell ref="G145:H146"/>
    <mergeCell ref="N145:N146"/>
    <mergeCell ref="O145:O146"/>
    <mergeCell ref="P145:P146"/>
    <mergeCell ref="D151:D152"/>
    <mergeCell ref="F151:F152"/>
    <mergeCell ref="G151:H152"/>
    <mergeCell ref="N151:N152"/>
    <mergeCell ref="O151:O152"/>
    <mergeCell ref="P151:P152"/>
    <mergeCell ref="D149:D150"/>
    <mergeCell ref="F149:F150"/>
    <mergeCell ref="G149:H150"/>
    <mergeCell ref="N149:N150"/>
    <mergeCell ref="O149:O150"/>
    <mergeCell ref="P149:P150"/>
    <mergeCell ref="D155:D156"/>
    <mergeCell ref="F155:F156"/>
    <mergeCell ref="G155:H156"/>
    <mergeCell ref="N155:N156"/>
    <mergeCell ref="O155:O156"/>
    <mergeCell ref="P155:P156"/>
    <mergeCell ref="D153:D154"/>
    <mergeCell ref="F153:F154"/>
    <mergeCell ref="G153:H154"/>
    <mergeCell ref="N153:N154"/>
    <mergeCell ref="O153:O154"/>
    <mergeCell ref="P153:P154"/>
    <mergeCell ref="D159:D160"/>
    <mergeCell ref="F159:F160"/>
    <mergeCell ref="G159:H160"/>
    <mergeCell ref="N159:N160"/>
    <mergeCell ref="O159:O160"/>
    <mergeCell ref="P159:P160"/>
    <mergeCell ref="D157:D158"/>
    <mergeCell ref="F157:F158"/>
    <mergeCell ref="G157:H158"/>
    <mergeCell ref="N157:N158"/>
    <mergeCell ref="O157:O158"/>
    <mergeCell ref="P157:P158"/>
    <mergeCell ref="D163:D164"/>
    <mergeCell ref="F163:F164"/>
    <mergeCell ref="G163:H164"/>
    <mergeCell ref="N163:N164"/>
    <mergeCell ref="O163:O164"/>
    <mergeCell ref="P163:P164"/>
    <mergeCell ref="D161:D162"/>
    <mergeCell ref="F161:F162"/>
    <mergeCell ref="G161:H162"/>
    <mergeCell ref="N161:N162"/>
    <mergeCell ref="O161:O162"/>
    <mergeCell ref="P161:P162"/>
    <mergeCell ref="D167:D168"/>
    <mergeCell ref="F167:F168"/>
    <mergeCell ref="G167:H168"/>
    <mergeCell ref="N167:N168"/>
    <mergeCell ref="O167:O168"/>
    <mergeCell ref="P167:P168"/>
    <mergeCell ref="D165:D166"/>
    <mergeCell ref="F165:F166"/>
    <mergeCell ref="G165:H166"/>
    <mergeCell ref="N165:N166"/>
    <mergeCell ref="O165:O166"/>
    <mergeCell ref="P165:P166"/>
    <mergeCell ref="D171:D172"/>
    <mergeCell ref="F171:F172"/>
    <mergeCell ref="G171:H172"/>
    <mergeCell ref="N171:N172"/>
    <mergeCell ref="O171:O172"/>
    <mergeCell ref="P171:P172"/>
    <mergeCell ref="D169:D170"/>
    <mergeCell ref="F169:F170"/>
    <mergeCell ref="G169:H170"/>
    <mergeCell ref="N169:N170"/>
    <mergeCell ref="O169:O170"/>
    <mergeCell ref="P169:P170"/>
    <mergeCell ref="D175:D176"/>
    <mergeCell ref="F175:F176"/>
    <mergeCell ref="G175:H176"/>
    <mergeCell ref="N175:N176"/>
    <mergeCell ref="O175:O176"/>
    <mergeCell ref="P175:P176"/>
    <mergeCell ref="D173:D174"/>
    <mergeCell ref="F173:F174"/>
    <mergeCell ref="G173:H174"/>
    <mergeCell ref="N173:N174"/>
    <mergeCell ref="O173:O174"/>
    <mergeCell ref="P173:P174"/>
    <mergeCell ref="D179:D180"/>
    <mergeCell ref="F179:F180"/>
    <mergeCell ref="G179:H180"/>
    <mergeCell ref="N179:N180"/>
    <mergeCell ref="O179:O180"/>
    <mergeCell ref="P179:P180"/>
    <mergeCell ref="D177:D178"/>
    <mergeCell ref="F177:F178"/>
    <mergeCell ref="G177:H178"/>
    <mergeCell ref="N177:N178"/>
    <mergeCell ref="O177:O178"/>
    <mergeCell ref="P177:P178"/>
    <mergeCell ref="D183:D184"/>
    <mergeCell ref="F183:F184"/>
    <mergeCell ref="G183:H184"/>
    <mergeCell ref="N183:N184"/>
    <mergeCell ref="O183:O184"/>
    <mergeCell ref="P183:P184"/>
    <mergeCell ref="D181:D182"/>
    <mergeCell ref="F181:F182"/>
    <mergeCell ref="G181:H182"/>
    <mergeCell ref="N181:N182"/>
    <mergeCell ref="O181:O182"/>
    <mergeCell ref="P181:P182"/>
    <mergeCell ref="D187:D188"/>
    <mergeCell ref="F187:F188"/>
    <mergeCell ref="G187:H188"/>
    <mergeCell ref="N187:N188"/>
    <mergeCell ref="O187:O188"/>
    <mergeCell ref="P187:P188"/>
    <mergeCell ref="D185:D186"/>
    <mergeCell ref="F185:F186"/>
    <mergeCell ref="G185:H186"/>
    <mergeCell ref="N185:N186"/>
    <mergeCell ref="O185:O186"/>
    <mergeCell ref="P185:P186"/>
    <mergeCell ref="D191:D192"/>
    <mergeCell ref="F191:F192"/>
    <mergeCell ref="G191:H192"/>
    <mergeCell ref="N191:N192"/>
    <mergeCell ref="O191:O192"/>
    <mergeCell ref="P191:P192"/>
    <mergeCell ref="D189:D190"/>
    <mergeCell ref="F189:F190"/>
    <mergeCell ref="G189:H190"/>
    <mergeCell ref="N189:N190"/>
    <mergeCell ref="O189:O190"/>
    <mergeCell ref="P189:P190"/>
    <mergeCell ref="D195:D196"/>
    <mergeCell ref="F195:F196"/>
    <mergeCell ref="G195:H196"/>
    <mergeCell ref="N195:N196"/>
    <mergeCell ref="O195:O196"/>
    <mergeCell ref="P195:P196"/>
    <mergeCell ref="D193:D194"/>
    <mergeCell ref="F193:F194"/>
    <mergeCell ref="G193:H194"/>
    <mergeCell ref="N193:N194"/>
    <mergeCell ref="O193:O194"/>
    <mergeCell ref="P193:P194"/>
    <mergeCell ref="D199:D200"/>
    <mergeCell ref="F199:F200"/>
    <mergeCell ref="G199:H200"/>
    <mergeCell ref="N199:N200"/>
    <mergeCell ref="O199:O200"/>
    <mergeCell ref="P199:P200"/>
    <mergeCell ref="D197:D198"/>
    <mergeCell ref="F197:F198"/>
    <mergeCell ref="G197:H198"/>
    <mergeCell ref="N197:N198"/>
    <mergeCell ref="O197:O198"/>
    <mergeCell ref="P197:P198"/>
    <mergeCell ref="D203:D204"/>
    <mergeCell ref="F203:F204"/>
    <mergeCell ref="G203:H204"/>
    <mergeCell ref="N203:N204"/>
    <mergeCell ref="O203:O204"/>
    <mergeCell ref="P203:P204"/>
    <mergeCell ref="D201:D202"/>
    <mergeCell ref="F201:F202"/>
    <mergeCell ref="G201:H202"/>
    <mergeCell ref="N201:N202"/>
    <mergeCell ref="O201:O202"/>
    <mergeCell ref="P201:P202"/>
    <mergeCell ref="D207:D208"/>
    <mergeCell ref="F207:F208"/>
    <mergeCell ref="G207:H208"/>
    <mergeCell ref="N207:N208"/>
    <mergeCell ref="O207:O208"/>
    <mergeCell ref="P207:P208"/>
    <mergeCell ref="D205:D206"/>
    <mergeCell ref="F205:F206"/>
    <mergeCell ref="G205:H206"/>
    <mergeCell ref="N205:N206"/>
    <mergeCell ref="O205:O206"/>
    <mergeCell ref="P205:P206"/>
    <mergeCell ref="D211:D212"/>
    <mergeCell ref="F211:F212"/>
    <mergeCell ref="G211:H212"/>
    <mergeCell ref="N211:N212"/>
    <mergeCell ref="O211:O212"/>
    <mergeCell ref="P211:P212"/>
    <mergeCell ref="D209:D210"/>
    <mergeCell ref="F209:F210"/>
    <mergeCell ref="G209:H210"/>
    <mergeCell ref="N209:N210"/>
    <mergeCell ref="O209:O210"/>
    <mergeCell ref="P209:P210"/>
    <mergeCell ref="D215:D216"/>
    <mergeCell ref="F215:F216"/>
    <mergeCell ref="G215:H216"/>
    <mergeCell ref="N215:N216"/>
    <mergeCell ref="O215:O216"/>
    <mergeCell ref="P215:P216"/>
    <mergeCell ref="D213:D214"/>
    <mergeCell ref="F213:F214"/>
    <mergeCell ref="G213:H214"/>
    <mergeCell ref="N213:N214"/>
    <mergeCell ref="O213:O214"/>
    <mergeCell ref="P213:P214"/>
    <mergeCell ref="D219:D220"/>
    <mergeCell ref="F219:F220"/>
    <mergeCell ref="G219:H220"/>
    <mergeCell ref="N219:N220"/>
    <mergeCell ref="O219:O220"/>
    <mergeCell ref="P219:P220"/>
    <mergeCell ref="D217:D218"/>
    <mergeCell ref="F217:F218"/>
    <mergeCell ref="G217:H218"/>
    <mergeCell ref="N217:N218"/>
    <mergeCell ref="O217:O218"/>
    <mergeCell ref="P217:P218"/>
    <mergeCell ref="D223:D224"/>
    <mergeCell ref="F223:F224"/>
    <mergeCell ref="G223:H224"/>
    <mergeCell ref="N223:N224"/>
    <mergeCell ref="O223:O224"/>
    <mergeCell ref="P223:P224"/>
    <mergeCell ref="D221:D222"/>
    <mergeCell ref="F221:F222"/>
    <mergeCell ref="G221:H222"/>
    <mergeCell ref="N221:N222"/>
    <mergeCell ref="O221:O222"/>
    <mergeCell ref="P221:P222"/>
    <mergeCell ref="D227:D228"/>
    <mergeCell ref="F227:F228"/>
    <mergeCell ref="G227:H228"/>
    <mergeCell ref="N227:N228"/>
    <mergeCell ref="O227:O228"/>
    <mergeCell ref="P227:P228"/>
    <mergeCell ref="D225:D226"/>
    <mergeCell ref="F225:F226"/>
    <mergeCell ref="G225:H226"/>
    <mergeCell ref="N225:N226"/>
    <mergeCell ref="O225:O226"/>
    <mergeCell ref="P225:P226"/>
    <mergeCell ref="D231:D232"/>
    <mergeCell ref="F231:F232"/>
    <mergeCell ref="G231:H232"/>
    <mergeCell ref="N231:N232"/>
    <mergeCell ref="O231:O232"/>
    <mergeCell ref="P231:P232"/>
    <mergeCell ref="D229:D230"/>
    <mergeCell ref="F229:F230"/>
    <mergeCell ref="G229:H230"/>
    <mergeCell ref="N229:N230"/>
    <mergeCell ref="O229:O230"/>
    <mergeCell ref="P229:P230"/>
    <mergeCell ref="D235:D236"/>
    <mergeCell ref="F235:F236"/>
    <mergeCell ref="G235:H236"/>
    <mergeCell ref="N235:N236"/>
    <mergeCell ref="O235:O236"/>
    <mergeCell ref="P235:P236"/>
    <mergeCell ref="D233:D234"/>
    <mergeCell ref="F233:F234"/>
    <mergeCell ref="G233:H234"/>
    <mergeCell ref="N233:N234"/>
    <mergeCell ref="O233:O234"/>
    <mergeCell ref="P233:P234"/>
    <mergeCell ref="D239:D240"/>
    <mergeCell ref="F239:F240"/>
    <mergeCell ref="G239:H240"/>
    <mergeCell ref="N239:N240"/>
    <mergeCell ref="O239:O240"/>
    <mergeCell ref="P239:P240"/>
    <mergeCell ref="D237:D238"/>
    <mergeCell ref="F237:F238"/>
    <mergeCell ref="G237:H238"/>
    <mergeCell ref="N237:N238"/>
    <mergeCell ref="O237:O238"/>
    <mergeCell ref="P237:P238"/>
    <mergeCell ref="D243:D244"/>
    <mergeCell ref="F243:F244"/>
    <mergeCell ref="G243:H244"/>
    <mergeCell ref="N243:N244"/>
    <mergeCell ref="O243:O244"/>
    <mergeCell ref="P243:P244"/>
    <mergeCell ref="D241:D242"/>
    <mergeCell ref="F241:F242"/>
    <mergeCell ref="G241:H242"/>
    <mergeCell ref="N241:N242"/>
    <mergeCell ref="O241:O242"/>
    <mergeCell ref="P241:P242"/>
    <mergeCell ref="D247:D248"/>
    <mergeCell ref="F247:F248"/>
    <mergeCell ref="G247:H248"/>
    <mergeCell ref="N247:N248"/>
    <mergeCell ref="O247:O248"/>
    <mergeCell ref="P247:P248"/>
    <mergeCell ref="D245:D246"/>
    <mergeCell ref="F245:F246"/>
    <mergeCell ref="G245:H246"/>
    <mergeCell ref="N245:N246"/>
    <mergeCell ref="O245:O246"/>
    <mergeCell ref="P245:P246"/>
    <mergeCell ref="D251:D252"/>
    <mergeCell ref="F251:F252"/>
    <mergeCell ref="G251:H252"/>
    <mergeCell ref="N251:N252"/>
    <mergeCell ref="O251:O252"/>
    <mergeCell ref="P251:P252"/>
    <mergeCell ref="D249:D250"/>
    <mergeCell ref="F249:F250"/>
    <mergeCell ref="G249:H250"/>
    <mergeCell ref="N249:N250"/>
    <mergeCell ref="O249:O250"/>
    <mergeCell ref="P249:P250"/>
    <mergeCell ref="D255:D256"/>
    <mergeCell ref="F255:F256"/>
    <mergeCell ref="G255:H256"/>
    <mergeCell ref="N255:N256"/>
    <mergeCell ref="O255:O256"/>
    <mergeCell ref="P255:P256"/>
    <mergeCell ref="D253:D254"/>
    <mergeCell ref="F253:F254"/>
    <mergeCell ref="G253:H254"/>
    <mergeCell ref="N253:N254"/>
    <mergeCell ref="O253:O254"/>
    <mergeCell ref="P253:P254"/>
    <mergeCell ref="D259:D260"/>
    <mergeCell ref="F259:F260"/>
    <mergeCell ref="G259:H260"/>
    <mergeCell ref="N259:N260"/>
    <mergeCell ref="O259:O260"/>
    <mergeCell ref="P259:P260"/>
    <mergeCell ref="D257:D258"/>
    <mergeCell ref="F257:F258"/>
    <mergeCell ref="G257:H258"/>
    <mergeCell ref="N257:N258"/>
    <mergeCell ref="O257:O258"/>
    <mergeCell ref="P257:P258"/>
    <mergeCell ref="D263:D264"/>
    <mergeCell ref="F263:F264"/>
    <mergeCell ref="G263:H264"/>
    <mergeCell ref="N263:N264"/>
    <mergeCell ref="O263:O264"/>
    <mergeCell ref="P263:P264"/>
    <mergeCell ref="D261:D262"/>
    <mergeCell ref="F261:F262"/>
    <mergeCell ref="G261:H262"/>
    <mergeCell ref="N261:N262"/>
    <mergeCell ref="O261:O262"/>
    <mergeCell ref="P261:P262"/>
    <mergeCell ref="D267:D268"/>
    <mergeCell ref="F267:F268"/>
    <mergeCell ref="G267:H268"/>
    <mergeCell ref="N267:N268"/>
    <mergeCell ref="O267:O268"/>
    <mergeCell ref="P267:P268"/>
    <mergeCell ref="D265:D266"/>
    <mergeCell ref="F265:F266"/>
    <mergeCell ref="G265:H266"/>
    <mergeCell ref="N265:N266"/>
    <mergeCell ref="O265:O266"/>
    <mergeCell ref="P265:P266"/>
    <mergeCell ref="D271:D272"/>
    <mergeCell ref="F271:F272"/>
    <mergeCell ref="G271:H272"/>
    <mergeCell ref="N271:N272"/>
    <mergeCell ref="O271:O272"/>
    <mergeCell ref="P271:P272"/>
    <mergeCell ref="D269:D270"/>
    <mergeCell ref="F269:F270"/>
    <mergeCell ref="G269:H270"/>
    <mergeCell ref="N269:N270"/>
    <mergeCell ref="O269:O270"/>
    <mergeCell ref="P269:P270"/>
    <mergeCell ref="D275:D276"/>
    <mergeCell ref="F275:F276"/>
    <mergeCell ref="G275:H276"/>
    <mergeCell ref="N275:N276"/>
    <mergeCell ref="O275:O276"/>
    <mergeCell ref="P275:P276"/>
    <mergeCell ref="D273:D274"/>
    <mergeCell ref="F273:F274"/>
    <mergeCell ref="G273:H274"/>
    <mergeCell ref="N273:N274"/>
    <mergeCell ref="O273:O274"/>
    <mergeCell ref="P273:P274"/>
    <mergeCell ref="D279:D280"/>
    <mergeCell ref="F279:F280"/>
    <mergeCell ref="G279:H280"/>
    <mergeCell ref="N279:N280"/>
    <mergeCell ref="O279:O280"/>
    <mergeCell ref="P279:P280"/>
    <mergeCell ref="D277:D278"/>
    <mergeCell ref="F277:F278"/>
    <mergeCell ref="G277:H278"/>
    <mergeCell ref="N277:N278"/>
    <mergeCell ref="O277:O278"/>
    <mergeCell ref="P277:P278"/>
    <mergeCell ref="D283:D284"/>
    <mergeCell ref="F283:F284"/>
    <mergeCell ref="G283:H284"/>
    <mergeCell ref="N283:N284"/>
    <mergeCell ref="O283:O284"/>
    <mergeCell ref="P283:P284"/>
    <mergeCell ref="D281:D282"/>
    <mergeCell ref="F281:F282"/>
    <mergeCell ref="G281:H282"/>
    <mergeCell ref="N281:N282"/>
    <mergeCell ref="O281:O282"/>
    <mergeCell ref="P281:P282"/>
    <mergeCell ref="D287:D288"/>
    <mergeCell ref="F287:F288"/>
    <mergeCell ref="G287:H288"/>
    <mergeCell ref="N287:N288"/>
    <mergeCell ref="O287:O288"/>
    <mergeCell ref="P287:P288"/>
    <mergeCell ref="D285:D286"/>
    <mergeCell ref="F285:F286"/>
    <mergeCell ref="G285:H286"/>
    <mergeCell ref="N285:N286"/>
    <mergeCell ref="O285:O286"/>
    <mergeCell ref="P285:P286"/>
    <mergeCell ref="D291:D292"/>
    <mergeCell ref="F291:F292"/>
    <mergeCell ref="G291:H292"/>
    <mergeCell ref="N291:N292"/>
    <mergeCell ref="O291:O292"/>
    <mergeCell ref="P291:P292"/>
    <mergeCell ref="D289:D290"/>
    <mergeCell ref="F289:F290"/>
    <mergeCell ref="G289:H290"/>
    <mergeCell ref="N289:N290"/>
    <mergeCell ref="O289:O290"/>
    <mergeCell ref="P289:P290"/>
    <mergeCell ref="D295:D296"/>
    <mergeCell ref="F295:F296"/>
    <mergeCell ref="G295:H296"/>
    <mergeCell ref="N295:N296"/>
    <mergeCell ref="O295:O296"/>
    <mergeCell ref="P295:P296"/>
    <mergeCell ref="D293:D294"/>
    <mergeCell ref="F293:F294"/>
    <mergeCell ref="G293:H294"/>
    <mergeCell ref="N293:N294"/>
    <mergeCell ref="O293:O294"/>
    <mergeCell ref="P293:P294"/>
    <mergeCell ref="D299:D300"/>
    <mergeCell ref="F299:F300"/>
    <mergeCell ref="G299:H300"/>
    <mergeCell ref="N299:N300"/>
    <mergeCell ref="O299:O300"/>
    <mergeCell ref="P299:P300"/>
    <mergeCell ref="D297:D298"/>
    <mergeCell ref="F297:F298"/>
    <mergeCell ref="G297:H298"/>
    <mergeCell ref="N297:N298"/>
    <mergeCell ref="O297:O298"/>
    <mergeCell ref="P297:P298"/>
    <mergeCell ref="D303:D304"/>
    <mergeCell ref="F303:F304"/>
    <mergeCell ref="G303:H304"/>
    <mergeCell ref="N303:N304"/>
    <mergeCell ref="O303:O304"/>
    <mergeCell ref="P303:P304"/>
    <mergeCell ref="D301:D302"/>
    <mergeCell ref="F301:F302"/>
    <mergeCell ref="G301:H302"/>
    <mergeCell ref="N301:N302"/>
    <mergeCell ref="O301:O302"/>
    <mergeCell ref="P301:P302"/>
    <mergeCell ref="D307:D308"/>
    <mergeCell ref="F307:F308"/>
    <mergeCell ref="G307:H308"/>
    <mergeCell ref="N307:N308"/>
    <mergeCell ref="O307:O308"/>
    <mergeCell ref="P307:P308"/>
    <mergeCell ref="D305:D306"/>
    <mergeCell ref="F305:F306"/>
    <mergeCell ref="G305:H306"/>
    <mergeCell ref="N305:N306"/>
    <mergeCell ref="O305:O306"/>
    <mergeCell ref="P305:P306"/>
    <mergeCell ref="D311:D312"/>
    <mergeCell ref="F311:F312"/>
    <mergeCell ref="G311:H312"/>
    <mergeCell ref="N311:N312"/>
    <mergeCell ref="O311:O312"/>
    <mergeCell ref="P311:P312"/>
    <mergeCell ref="D309:D310"/>
    <mergeCell ref="F309:F310"/>
    <mergeCell ref="G309:H310"/>
    <mergeCell ref="N309:N310"/>
    <mergeCell ref="O309:O310"/>
    <mergeCell ref="P309:P310"/>
    <mergeCell ref="D315:D316"/>
    <mergeCell ref="F315:F316"/>
    <mergeCell ref="G315:H316"/>
    <mergeCell ref="N315:N316"/>
    <mergeCell ref="O315:O316"/>
    <mergeCell ref="P315:P316"/>
    <mergeCell ref="D313:D314"/>
    <mergeCell ref="F313:F314"/>
    <mergeCell ref="G313:H314"/>
    <mergeCell ref="N313:N314"/>
    <mergeCell ref="O313:O314"/>
    <mergeCell ref="P313:P314"/>
  </mergeCells>
  <conditionalFormatting sqref="N14:N15 N11:N12">
    <cfRule type="cellIs" dxfId="1" priority="1" operator="lessThanOrEqual">
      <formula>0</formula>
    </cfRule>
    <cfRule type="cellIs" dxfId="0" priority="2" operator="greaterThan">
      <formula>0</formula>
    </cfRule>
  </conditionalFormatting>
  <dataValidations count="2">
    <dataValidation type="list" allowBlank="1" showInputMessage="1" showErrorMessage="1" sqref="K17:K316" xr:uid="{00000000-0002-0000-0000-000000000000}">
      <formula1>Resultados</formula1>
    </dataValidation>
    <dataValidation type="list" allowBlank="1" showInputMessage="1" showErrorMessage="1" sqref="E17:E316 F115:F316" xr:uid="{00000000-0002-0000-0000-000001000000}">
      <formula1>Casas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</vt:i4>
      </vt:variant>
      <vt:variant>
        <vt:lpstr>Intervalos Nomeados</vt:lpstr>
      </vt:variant>
      <vt:variant>
        <vt:i4>2</vt:i4>
      </vt:variant>
    </vt:vector>
  </HeadingPairs>
  <TitlesOfParts>
    <vt:vector size="3" baseType="lpstr">
      <vt:lpstr>Planilha de Apostas</vt:lpstr>
      <vt:lpstr>'Planilha de Apostas'!Casas</vt:lpstr>
      <vt:lpstr>'Planilha de Apostas'!Resultados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allan soares</dc:creator>
  <cp:lastModifiedBy>allan soares</cp:lastModifiedBy>
  <dcterms:created xsi:type="dcterms:W3CDTF">2022-06-03T12:48:24Z</dcterms:created>
  <dcterms:modified xsi:type="dcterms:W3CDTF">2022-06-09T18:15:13Z</dcterms:modified>
</cp:coreProperties>
</file>