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vanzelst/Documents/Postdoc2_DLR/Papers/seismicity_Venus/venusquake-scaling/"/>
    </mc:Choice>
  </mc:AlternateContent>
  <xr:revisionPtr revIDLastSave="0" documentId="13_ncr:1_{B161DC1B-B23C-4F45-9BBE-C97C68FDFA82}" xr6:coauthVersionLast="36" xr6:coauthVersionMax="47" xr10:uidLastSave="{00000000-0000-0000-0000-000000000000}"/>
  <bookViews>
    <workbookView xWindow="0" yWindow="500" windowWidth="28800" windowHeight="17500" xr2:uid="{D1B7F5FC-E424-B245-A7FC-2FE347A57153}"/>
  </bookViews>
  <sheets>
    <sheet name="Smekar 2023 - Rifts" sheetId="5" r:id="rId1"/>
    <sheet name="Smrekar 2023 - Coronae" sheetId="1" r:id="rId2"/>
    <sheet name="Bjonnes 2021 - Crater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85" i="1"/>
  <c r="F10" i="5"/>
  <c r="F2" i="5"/>
  <c r="F3" i="5"/>
  <c r="F4" i="5"/>
  <c r="F5" i="5"/>
  <c r="F6" i="5"/>
  <c r="F7" i="5"/>
  <c r="F8" i="5"/>
  <c r="E85" i="1"/>
  <c r="E2" i="5"/>
  <c r="E2" i="7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2" i="1"/>
  <c r="F92" i="1" s="1"/>
  <c r="E2" i="1"/>
  <c r="E3" i="5" l="1"/>
  <c r="E4" i="5"/>
  <c r="E5" i="5"/>
  <c r="E6" i="5"/>
  <c r="E7" i="5"/>
  <c r="E8" i="5"/>
  <c r="E84" i="1"/>
  <c r="E86" i="1"/>
  <c r="E87" i="1"/>
  <c r="E88" i="1"/>
  <c r="E89" i="1"/>
  <c r="E9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4" i="1"/>
  <c r="E92" i="1" l="1"/>
  <c r="E10" i="5"/>
</calcChain>
</file>

<file path=xl/sharedStrings.xml><?xml version="1.0" encoding="utf-8"?>
<sst xmlns="http://schemas.openxmlformats.org/spreadsheetml/2006/main" count="117" uniqueCount="108">
  <si>
    <t>dTdz (K/km)</t>
  </si>
  <si>
    <t>Agraulos</t>
  </si>
  <si>
    <t>Anahit</t>
  </si>
  <si>
    <t>Aramaiti</t>
  </si>
  <si>
    <t>Artemis</t>
  </si>
  <si>
    <t>Atahensik/Latona</t>
  </si>
  <si>
    <t>Atete</t>
  </si>
  <si>
    <t>Atse Estsan</t>
  </si>
  <si>
    <t>Attabeira</t>
  </si>
  <si>
    <t>Bau</t>
  </si>
  <si>
    <t>Beyla</t>
  </si>
  <si>
    <t>Bhumidevi</t>
  </si>
  <si>
    <t>c141</t>
  </si>
  <si>
    <t>c145</t>
  </si>
  <si>
    <t>c158</t>
  </si>
  <si>
    <t>c273</t>
  </si>
  <si>
    <t>c305</t>
  </si>
  <si>
    <t>c306</t>
  </si>
  <si>
    <t>Chuku North</t>
  </si>
  <si>
    <t>Chuku Southwest</t>
  </si>
  <si>
    <t>Coatlicue</t>
  </si>
  <si>
    <t>Copia</t>
  </si>
  <si>
    <t>Demeter</t>
  </si>
  <si>
    <t>Dhorani</t>
  </si>
  <si>
    <t>Dilga</t>
  </si>
  <si>
    <t>Disani</t>
  </si>
  <si>
    <t>Dunne-Musun</t>
  </si>
  <si>
    <t>Earhart</t>
  </si>
  <si>
    <t>Eithinoa Northwest</t>
  </si>
  <si>
    <t>Eithinoa South</t>
  </si>
  <si>
    <t>Epona</t>
  </si>
  <si>
    <t>Erkir</t>
  </si>
  <si>
    <t>Fakohotu</t>
  </si>
  <si>
    <t>Gashan-Ki</t>
  </si>
  <si>
    <t>Gertjon East</t>
  </si>
  <si>
    <t>Gertjon Northeast</t>
  </si>
  <si>
    <t>Gertjon Southwest</t>
  </si>
  <si>
    <t>Heng-O</t>
  </si>
  <si>
    <t>Hepat East</t>
  </si>
  <si>
    <t>Hepat Southeast</t>
  </si>
  <si>
    <t>Inari</t>
  </si>
  <si>
    <t>Indrani</t>
  </si>
  <si>
    <t>Ituana</t>
  </si>
  <si>
    <t>Junkgowa</t>
  </si>
  <si>
    <t>Khabuchi North</t>
  </si>
  <si>
    <t>Khabuchi Southeast</t>
  </si>
  <si>
    <t>Lilwani North</t>
  </si>
  <si>
    <t>Lilwani South</t>
  </si>
  <si>
    <t>Ludjatako Northwest</t>
  </si>
  <si>
    <t>Ludjatako Southwest</t>
  </si>
  <si>
    <t>Ma</t>
  </si>
  <si>
    <t>Mama-Allpa</t>
  </si>
  <si>
    <t>Mayaeul Northwest</t>
  </si>
  <si>
    <t>Mayaeul Southeast</t>
  </si>
  <si>
    <t>Nabuzana</t>
  </si>
  <si>
    <t>Nehalennia</t>
  </si>
  <si>
    <t>Neyterkob North</t>
  </si>
  <si>
    <t>Neyterkob South</t>
  </si>
  <si>
    <t>Nightingale</t>
  </si>
  <si>
    <t>Nishtigri</t>
  </si>
  <si>
    <t>Oduduwa</t>
  </si>
  <si>
    <t>Otau</t>
  </si>
  <si>
    <t>Otygen</t>
  </si>
  <si>
    <t>Quetzelpetlatl</t>
  </si>
  <si>
    <t>Rananeida</t>
  </si>
  <si>
    <t>Rigatona</t>
  </si>
  <si>
    <t>Rosmerta</t>
  </si>
  <si>
    <t>Seia</t>
  </si>
  <si>
    <t>Semiramus</t>
  </si>
  <si>
    <t>Tacoma</t>
  </si>
  <si>
    <t>Tamfana</t>
  </si>
  <si>
    <t>Triglava</t>
  </si>
  <si>
    <t>Ukemochi</t>
  </si>
  <si>
    <t>Upunusa</t>
  </si>
  <si>
    <t>Zaramama</t>
  </si>
  <si>
    <t>Zemina</t>
  </si>
  <si>
    <t>Abundia</t>
  </si>
  <si>
    <t>Branwen</t>
  </si>
  <si>
    <t>Ceres</t>
  </si>
  <si>
    <t>Fatua</t>
  </si>
  <si>
    <t>Gefjun</t>
  </si>
  <si>
    <t>Habonde</t>
  </si>
  <si>
    <t>Ohogetsu</t>
  </si>
  <si>
    <t>Type 2 (1)</t>
  </si>
  <si>
    <t>Type 2 (2)</t>
  </si>
  <si>
    <t>Ved-Ava</t>
  </si>
  <si>
    <t>Verdandi</t>
  </si>
  <si>
    <t>Maya</t>
  </si>
  <si>
    <t>Colijnsplaat</t>
  </si>
  <si>
    <t>Kostroma (c70)</t>
  </si>
  <si>
    <t>Rift</t>
  </si>
  <si>
    <t>DaliRift1</t>
  </si>
  <si>
    <t>DaliRift2</t>
  </si>
  <si>
    <t>PargaRift1</t>
  </si>
  <si>
    <t>PargaRift2</t>
  </si>
  <si>
    <t>PargaRift3</t>
  </si>
  <si>
    <t>PargaRift4</t>
  </si>
  <si>
    <t>PargaRift5</t>
  </si>
  <si>
    <t>Corona</t>
  </si>
  <si>
    <t>Longitude (deg)</t>
  </si>
  <si>
    <t>Latitude (deg)</t>
  </si>
  <si>
    <t>Depth 873 K isotherm (km)
seismogenic zone depth</t>
  </si>
  <si>
    <t>Average seismogenic zone depth coronae:</t>
  </si>
  <si>
    <t>Average seismogenic zone depth rifts:</t>
  </si>
  <si>
    <t>Crater</t>
  </si>
  <si>
    <t>Mead</t>
  </si>
  <si>
    <t>Depth 1073 K isotherm (km) 
seismogenic zone depth</t>
  </si>
  <si>
    <t>Depth 1073 K isotherm (km)
seismogenic zone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</si>
</sst>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1" fillId="3" borderId="0" xfId="0" applyFont="1" applyFill="1"/>
    <xf numFmtId="2" fontId="1" fillId="0" borderId="0" xfId="0" applyNumberFormat="1" applyFont="1"/>
    <xf numFmtId="0" fontId="1" fillId="0" borderId="0" xfId="0" applyFont="1" applyFill="1"/>
    <xf numFmtId="2" fontId="1" fillId="3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805C-C0BC-E447-8F89-978E6DAEF33B}">
  <sheetPr>
    <pageSetUpPr fitToPage="1"/>
  </sheetPr>
  <dimension ref="A1:G49"/>
  <sheetViews>
    <sheetView tabSelected="1" zoomScale="120" zoomScaleNormal="120" workbookViewId="0">
      <pane ySplit="1" topLeftCell="A2" activePane="bottomLeft" state="frozen"/>
      <selection pane="bottomLeft" activeCell="E16" sqref="E16"/>
    </sheetView>
  </sheetViews>
  <sheetFormatPr baseColWidth="10" defaultRowHeight="16" x14ac:dyDescent="0.2"/>
  <cols>
    <col min="1" max="1" width="19" customWidth="1"/>
    <col min="2" max="4" width="15" customWidth="1"/>
    <col min="5" max="6" width="35" customWidth="1"/>
  </cols>
  <sheetData>
    <row r="1" spans="1:7" s="2" customFormat="1" ht="34" x14ac:dyDescent="0.2">
      <c r="A1" s="2" t="s">
        <v>90</v>
      </c>
      <c r="B1" s="2" t="s">
        <v>100</v>
      </c>
      <c r="C1" s="2" t="s">
        <v>99</v>
      </c>
      <c r="D1" s="2" t="s">
        <v>0</v>
      </c>
      <c r="E1" s="6" t="s">
        <v>101</v>
      </c>
      <c r="F1" s="6" t="s">
        <v>107</v>
      </c>
    </row>
    <row r="2" spans="1:7" ht="17" customHeight="1" x14ac:dyDescent="0.2">
      <c r="A2" t="s">
        <v>91</v>
      </c>
      <c r="B2" s="3">
        <v>-20.7</v>
      </c>
      <c r="C2" s="3">
        <v>155.80000000000001</v>
      </c>
      <c r="D2" s="3">
        <v>26.6</v>
      </c>
      <c r="E2">
        <f xml:space="preserve"> (873 -737)/D2</f>
        <v>5.1127819548872182</v>
      </c>
      <c r="F2">
        <f xml:space="preserve"> (1073 -737)/D2</f>
        <v>12.631578947368421</v>
      </c>
    </row>
    <row r="3" spans="1:7" x14ac:dyDescent="0.2">
      <c r="A3" t="s">
        <v>92</v>
      </c>
      <c r="B3" s="3">
        <v>-17.399999999999999</v>
      </c>
      <c r="C3" s="3">
        <v>177.5</v>
      </c>
      <c r="D3" s="3">
        <v>6.9</v>
      </c>
      <c r="E3">
        <f t="shared" ref="E3:E8" si="0" xml:space="preserve"> (873 -737)/D3</f>
        <v>19.710144927536231</v>
      </c>
      <c r="F3">
        <f t="shared" ref="F3:F8" si="1" xml:space="preserve"> (1073 -737)/D3</f>
        <v>48.695652173913039</v>
      </c>
    </row>
    <row r="4" spans="1:7" x14ac:dyDescent="0.2">
      <c r="A4" t="s">
        <v>93</v>
      </c>
      <c r="B4" s="4">
        <v>-26.48</v>
      </c>
      <c r="C4" s="4">
        <v>266.57</v>
      </c>
      <c r="D4" s="4">
        <v>28.464400000000001</v>
      </c>
      <c r="E4">
        <f t="shared" si="0"/>
        <v>4.7778980059302141</v>
      </c>
      <c r="F4">
        <f t="shared" si="1"/>
        <v>11.804218602886412</v>
      </c>
    </row>
    <row r="5" spans="1:7" x14ac:dyDescent="0.2">
      <c r="A5" t="s">
        <v>94</v>
      </c>
      <c r="B5" s="4">
        <v>-26.06</v>
      </c>
      <c r="C5" s="4">
        <v>262.48</v>
      </c>
      <c r="D5" s="4">
        <v>23.134999999999998</v>
      </c>
      <c r="E5">
        <f t="shared" si="0"/>
        <v>5.8785390101577697</v>
      </c>
      <c r="F5">
        <f t="shared" si="1"/>
        <v>14.523449319213315</v>
      </c>
    </row>
    <row r="6" spans="1:7" x14ac:dyDescent="0.2">
      <c r="A6" t="s">
        <v>95</v>
      </c>
      <c r="B6" s="4">
        <v>-5.79</v>
      </c>
      <c r="C6" s="4">
        <v>214.87</v>
      </c>
      <c r="D6" s="4">
        <v>22.652000000000001</v>
      </c>
      <c r="E6">
        <f t="shared" si="0"/>
        <v>6.0038848666784386</v>
      </c>
      <c r="F6">
        <f t="shared" si="1"/>
        <v>14.833127317676142</v>
      </c>
    </row>
    <row r="7" spans="1:7" x14ac:dyDescent="0.2">
      <c r="A7" s="5" t="s">
        <v>96</v>
      </c>
      <c r="B7" s="4">
        <v>-16.829999999999998</v>
      </c>
      <c r="C7" s="4">
        <v>238.72</v>
      </c>
      <c r="D7" s="4">
        <v>24.04975</v>
      </c>
      <c r="E7">
        <f t="shared" si="0"/>
        <v>5.6549444380918725</v>
      </c>
      <c r="F7">
        <f t="shared" si="1"/>
        <v>13.971039199991685</v>
      </c>
    </row>
    <row r="8" spans="1:7" x14ac:dyDescent="0.2">
      <c r="A8" t="s">
        <v>97</v>
      </c>
      <c r="B8" s="4">
        <v>-15.5</v>
      </c>
      <c r="C8" s="4">
        <v>249</v>
      </c>
      <c r="D8" s="4">
        <v>34.638999999999996</v>
      </c>
      <c r="E8">
        <f t="shared" si="0"/>
        <v>3.9262103409451781</v>
      </c>
      <c r="F8">
        <f t="shared" si="1"/>
        <v>9.7000490776292629</v>
      </c>
    </row>
    <row r="10" spans="1:7" x14ac:dyDescent="0.2">
      <c r="B10" s="11" t="s">
        <v>103</v>
      </c>
      <c r="C10" s="11"/>
      <c r="D10" s="11"/>
      <c r="E10" s="7">
        <f>SUM(E2:E8)/(ROW(E8)-1)</f>
        <v>7.2949147920324178</v>
      </c>
      <c r="F10" s="1">
        <f>SUM(F2:F8)/(ROW(F8)-1)</f>
        <v>18.022730662668323</v>
      </c>
      <c r="G10" s="1"/>
    </row>
    <row r="12" spans="1:7" x14ac:dyDescent="0.2">
      <c r="E12" s="9"/>
      <c r="F12" s="1"/>
      <c r="G12" s="1"/>
    </row>
    <row r="14" spans="1:7" x14ac:dyDescent="0.2">
      <c r="E14" s="1"/>
      <c r="F14" s="1"/>
    </row>
    <row r="49" spans="1:1" x14ac:dyDescent="0.2">
      <c r="A49" s="1"/>
    </row>
  </sheetData>
  <mergeCells count="1">
    <mergeCell ref="B10:D10"/>
  </mergeCells>
  <pageMargins left="0.7" right="0.7" top="0.75" bottom="0.75" header="0.3" footer="0.3"/>
  <pageSetup scale="4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8877-B308-A444-B060-0EE29B7A03DA}">
  <sheetPr>
    <pageSetUpPr fitToPage="1"/>
  </sheetPr>
  <dimension ref="A1:G96"/>
  <sheetViews>
    <sheetView zoomScale="120" zoomScaleNormal="120" workbookViewId="0">
      <pane ySplit="1" topLeftCell="A89" activePane="bottomLeft" state="frozen"/>
      <selection pane="bottomLeft" activeCell="E106" sqref="E106"/>
    </sheetView>
  </sheetViews>
  <sheetFormatPr baseColWidth="10" defaultRowHeight="16" x14ac:dyDescent="0.2"/>
  <cols>
    <col min="1" max="1" width="19" customWidth="1"/>
    <col min="2" max="4" width="15" customWidth="1"/>
    <col min="5" max="6" width="35" customWidth="1"/>
  </cols>
  <sheetData>
    <row r="1" spans="1:6" s="2" customFormat="1" ht="34" x14ac:dyDescent="0.2">
      <c r="A1" s="2" t="s">
        <v>98</v>
      </c>
      <c r="B1" s="2" t="s">
        <v>100</v>
      </c>
      <c r="C1" s="2" t="s">
        <v>99</v>
      </c>
      <c r="D1" s="2" t="s">
        <v>0</v>
      </c>
      <c r="E1" s="6" t="s">
        <v>101</v>
      </c>
      <c r="F1" s="6" t="s">
        <v>106</v>
      </c>
    </row>
    <row r="2" spans="1:6" ht="17" customHeight="1" x14ac:dyDescent="0.2">
      <c r="A2" t="s">
        <v>76</v>
      </c>
      <c r="B2">
        <v>18.5</v>
      </c>
      <c r="C2">
        <v>125</v>
      </c>
      <c r="D2">
        <v>43</v>
      </c>
      <c r="E2">
        <f xml:space="preserve"> (873 -737)/D2</f>
        <v>3.1627906976744184</v>
      </c>
      <c r="F2">
        <f xml:space="preserve"> (1073 -737)/D2</f>
        <v>7.8139534883720927</v>
      </c>
    </row>
    <row r="3" spans="1:6" x14ac:dyDescent="0.2">
      <c r="A3" t="s">
        <v>1</v>
      </c>
      <c r="B3">
        <v>-26.3</v>
      </c>
      <c r="C3">
        <v>164.8</v>
      </c>
      <c r="D3">
        <v>9.1999999999999993</v>
      </c>
      <c r="E3">
        <f xml:space="preserve"> (873 -737)/D3</f>
        <v>14.782608695652176</v>
      </c>
      <c r="F3">
        <f t="shared" ref="F3:F66" si="0" xml:space="preserve"> (1073 -737)/D3</f>
        <v>36.521739130434788</v>
      </c>
    </row>
    <row r="4" spans="1:6" x14ac:dyDescent="0.2">
      <c r="A4" t="s">
        <v>2</v>
      </c>
      <c r="B4">
        <v>75.5</v>
      </c>
      <c r="C4">
        <v>273.39999999999998</v>
      </c>
      <c r="D4">
        <v>12</v>
      </c>
      <c r="E4">
        <f t="shared" ref="E4:E66" si="1" xml:space="preserve"> (873 -737)/D4</f>
        <v>11.333333333333334</v>
      </c>
      <c r="F4">
        <f t="shared" si="0"/>
        <v>28</v>
      </c>
    </row>
    <row r="5" spans="1:6" x14ac:dyDescent="0.2">
      <c r="A5" t="s">
        <v>3</v>
      </c>
      <c r="B5">
        <v>-24.1</v>
      </c>
      <c r="C5">
        <v>81.3</v>
      </c>
      <c r="D5">
        <v>18</v>
      </c>
      <c r="E5">
        <f t="shared" si="1"/>
        <v>7.5555555555555554</v>
      </c>
      <c r="F5">
        <f t="shared" si="0"/>
        <v>18.666666666666668</v>
      </c>
    </row>
    <row r="6" spans="1:6" x14ac:dyDescent="0.2">
      <c r="A6" t="s">
        <v>4</v>
      </c>
      <c r="B6">
        <v>-39.5</v>
      </c>
      <c r="C6">
        <v>144.19999999999999</v>
      </c>
      <c r="D6">
        <v>5</v>
      </c>
      <c r="E6">
        <f t="shared" si="1"/>
        <v>27.2</v>
      </c>
      <c r="F6">
        <f t="shared" si="0"/>
        <v>67.2</v>
      </c>
    </row>
    <row r="7" spans="1:6" x14ac:dyDescent="0.2">
      <c r="A7" t="s">
        <v>5</v>
      </c>
      <c r="B7">
        <v>-25.1</v>
      </c>
      <c r="C7">
        <v>173.3</v>
      </c>
      <c r="D7">
        <v>10</v>
      </c>
      <c r="E7">
        <f t="shared" si="1"/>
        <v>13.6</v>
      </c>
      <c r="F7">
        <f t="shared" si="0"/>
        <v>33.6</v>
      </c>
    </row>
    <row r="8" spans="1:6" x14ac:dyDescent="0.2">
      <c r="A8" t="s">
        <v>6</v>
      </c>
      <c r="B8">
        <v>-13.1</v>
      </c>
      <c r="C8">
        <v>244.9</v>
      </c>
      <c r="D8">
        <v>24.2</v>
      </c>
      <c r="E8">
        <f t="shared" si="1"/>
        <v>5.6198347107438016</v>
      </c>
      <c r="F8">
        <f t="shared" si="0"/>
        <v>13.884297520661157</v>
      </c>
    </row>
    <row r="9" spans="1:6" x14ac:dyDescent="0.2">
      <c r="A9" t="s">
        <v>7</v>
      </c>
      <c r="B9">
        <v>9.5</v>
      </c>
      <c r="C9">
        <v>92.6</v>
      </c>
      <c r="D9">
        <v>8</v>
      </c>
      <c r="E9">
        <f t="shared" si="1"/>
        <v>17</v>
      </c>
      <c r="F9">
        <f t="shared" si="0"/>
        <v>42</v>
      </c>
    </row>
    <row r="10" spans="1:6" x14ac:dyDescent="0.2">
      <c r="A10" t="s">
        <v>8</v>
      </c>
      <c r="B10">
        <v>-0.3</v>
      </c>
      <c r="C10">
        <v>211.8</v>
      </c>
      <c r="D10">
        <v>34.1</v>
      </c>
      <c r="E10">
        <f t="shared" si="1"/>
        <v>3.9882697947214076</v>
      </c>
      <c r="F10">
        <f t="shared" si="0"/>
        <v>9.8533724340175954</v>
      </c>
    </row>
    <row r="11" spans="1:6" x14ac:dyDescent="0.2">
      <c r="A11" t="s">
        <v>9</v>
      </c>
      <c r="B11">
        <v>51.4</v>
      </c>
      <c r="C11">
        <v>258.60000000000002</v>
      </c>
      <c r="D11">
        <v>13</v>
      </c>
      <c r="E11">
        <f t="shared" si="1"/>
        <v>10.461538461538462</v>
      </c>
      <c r="F11">
        <f t="shared" si="0"/>
        <v>25.846153846153847</v>
      </c>
    </row>
    <row r="12" spans="1:6" x14ac:dyDescent="0.2">
      <c r="A12" t="s">
        <v>10</v>
      </c>
      <c r="B12">
        <v>27.8</v>
      </c>
      <c r="C12">
        <v>16.100000000000001</v>
      </c>
      <c r="D12">
        <v>7.5</v>
      </c>
      <c r="E12">
        <f t="shared" si="1"/>
        <v>18.133333333333333</v>
      </c>
      <c r="F12">
        <f t="shared" si="0"/>
        <v>44.8</v>
      </c>
    </row>
    <row r="13" spans="1:6" x14ac:dyDescent="0.2">
      <c r="A13" t="s">
        <v>11</v>
      </c>
      <c r="B13">
        <v>-15.7</v>
      </c>
      <c r="C13">
        <v>342.6</v>
      </c>
      <c r="D13">
        <v>29.7</v>
      </c>
      <c r="E13">
        <f t="shared" si="1"/>
        <v>4.5791245791245796</v>
      </c>
      <c r="F13">
        <f t="shared" si="0"/>
        <v>11.313131313131313</v>
      </c>
    </row>
    <row r="14" spans="1:6" x14ac:dyDescent="0.2">
      <c r="A14" t="s">
        <v>77</v>
      </c>
      <c r="B14">
        <v>27</v>
      </c>
      <c r="C14">
        <v>35</v>
      </c>
      <c r="D14">
        <v>22.428571428571427</v>
      </c>
      <c r="E14">
        <f t="shared" si="1"/>
        <v>6.063694267515924</v>
      </c>
      <c r="F14">
        <f t="shared" si="0"/>
        <v>14.980891719745223</v>
      </c>
    </row>
    <row r="15" spans="1:6" x14ac:dyDescent="0.2">
      <c r="A15" t="s">
        <v>12</v>
      </c>
      <c r="B15">
        <v>-2.9</v>
      </c>
      <c r="C15">
        <v>242</v>
      </c>
      <c r="D15">
        <v>78.400000000000006</v>
      </c>
      <c r="E15">
        <f t="shared" si="1"/>
        <v>1.7346938775510203</v>
      </c>
      <c r="F15">
        <f t="shared" si="0"/>
        <v>4.2857142857142856</v>
      </c>
    </row>
    <row r="16" spans="1:6" x14ac:dyDescent="0.2">
      <c r="A16" t="s">
        <v>13</v>
      </c>
      <c r="B16">
        <v>-56</v>
      </c>
      <c r="C16">
        <v>68</v>
      </c>
      <c r="D16">
        <v>5.0999999999999996</v>
      </c>
      <c r="E16">
        <f t="shared" si="1"/>
        <v>26.666666666666668</v>
      </c>
      <c r="F16">
        <f t="shared" si="0"/>
        <v>65.882352941176478</v>
      </c>
    </row>
    <row r="17" spans="1:6" x14ac:dyDescent="0.2">
      <c r="A17" t="s">
        <v>14</v>
      </c>
      <c r="B17">
        <v>5.5</v>
      </c>
      <c r="C17">
        <v>316.5</v>
      </c>
      <c r="D17">
        <v>8.1999999999999993</v>
      </c>
      <c r="E17">
        <f t="shared" si="1"/>
        <v>16.585365853658537</v>
      </c>
      <c r="F17">
        <f t="shared" si="0"/>
        <v>40.975609756097562</v>
      </c>
    </row>
    <row r="18" spans="1:6" x14ac:dyDescent="0.2">
      <c r="A18" t="s">
        <v>15</v>
      </c>
      <c r="B18">
        <v>-19.2</v>
      </c>
      <c r="C18">
        <v>201.5</v>
      </c>
      <c r="D18">
        <v>11.4</v>
      </c>
      <c r="E18">
        <f t="shared" si="1"/>
        <v>11.929824561403509</v>
      </c>
      <c r="F18">
        <f t="shared" si="0"/>
        <v>29.473684210526315</v>
      </c>
    </row>
    <row r="19" spans="1:6" x14ac:dyDescent="0.2">
      <c r="A19" t="s">
        <v>16</v>
      </c>
      <c r="B19">
        <v>15.5</v>
      </c>
      <c r="C19">
        <v>6</v>
      </c>
      <c r="D19">
        <v>7.2</v>
      </c>
      <c r="E19">
        <f t="shared" si="1"/>
        <v>18.888888888888889</v>
      </c>
      <c r="F19">
        <f t="shared" si="0"/>
        <v>46.666666666666664</v>
      </c>
    </row>
    <row r="20" spans="1:6" x14ac:dyDescent="0.2">
      <c r="A20" t="s">
        <v>17</v>
      </c>
      <c r="B20">
        <v>10</v>
      </c>
      <c r="C20">
        <v>94.7</v>
      </c>
      <c r="D20">
        <v>26</v>
      </c>
      <c r="E20">
        <f t="shared" si="1"/>
        <v>5.2307692307692308</v>
      </c>
      <c r="F20">
        <f t="shared" si="0"/>
        <v>12.923076923076923</v>
      </c>
    </row>
    <row r="21" spans="1:6" x14ac:dyDescent="0.2">
      <c r="A21" t="s">
        <v>78</v>
      </c>
      <c r="B21">
        <v>-16</v>
      </c>
      <c r="C21">
        <v>151.5</v>
      </c>
      <c r="D21">
        <v>12</v>
      </c>
      <c r="E21">
        <f t="shared" si="1"/>
        <v>11.333333333333334</v>
      </c>
      <c r="F21">
        <f t="shared" si="0"/>
        <v>28</v>
      </c>
    </row>
    <row r="22" spans="1:6" x14ac:dyDescent="0.2">
      <c r="A22" t="s">
        <v>18</v>
      </c>
      <c r="B22">
        <v>-21.7</v>
      </c>
      <c r="C22">
        <v>265.5</v>
      </c>
      <c r="D22">
        <v>10.5</v>
      </c>
      <c r="E22">
        <f t="shared" si="1"/>
        <v>12.952380952380953</v>
      </c>
      <c r="F22">
        <f t="shared" si="0"/>
        <v>32</v>
      </c>
    </row>
    <row r="23" spans="1:6" x14ac:dyDescent="0.2">
      <c r="A23" t="s">
        <v>19</v>
      </c>
      <c r="B23">
        <v>-24.6</v>
      </c>
      <c r="C23">
        <v>263.60000000000002</v>
      </c>
      <c r="D23">
        <v>53.7</v>
      </c>
      <c r="E23">
        <f t="shared" si="1"/>
        <v>2.5325884543761639</v>
      </c>
      <c r="F23">
        <f t="shared" si="0"/>
        <v>6.2569832402234633</v>
      </c>
    </row>
    <row r="24" spans="1:6" x14ac:dyDescent="0.2">
      <c r="A24" t="s">
        <v>20</v>
      </c>
      <c r="B24">
        <v>62.3</v>
      </c>
      <c r="C24">
        <v>273.3</v>
      </c>
      <c r="D24">
        <v>35</v>
      </c>
      <c r="E24">
        <f t="shared" si="1"/>
        <v>3.8857142857142857</v>
      </c>
      <c r="F24">
        <f t="shared" si="0"/>
        <v>9.6</v>
      </c>
    </row>
    <row r="25" spans="1:6" x14ac:dyDescent="0.2">
      <c r="A25" t="s">
        <v>88</v>
      </c>
      <c r="B25">
        <v>-32</v>
      </c>
      <c r="C25">
        <v>151</v>
      </c>
      <c r="D25">
        <v>24.75</v>
      </c>
      <c r="E25">
        <f t="shared" si="1"/>
        <v>5.4949494949494948</v>
      </c>
      <c r="F25">
        <f t="shared" si="0"/>
        <v>13.575757575757576</v>
      </c>
    </row>
    <row r="26" spans="1:6" x14ac:dyDescent="0.2">
      <c r="A26" t="s">
        <v>21</v>
      </c>
      <c r="B26">
        <v>-39.5</v>
      </c>
      <c r="C26">
        <v>72.599999999999994</v>
      </c>
      <c r="D26">
        <v>33</v>
      </c>
      <c r="E26">
        <f t="shared" si="1"/>
        <v>4.1212121212121211</v>
      </c>
      <c r="F26">
        <f t="shared" si="0"/>
        <v>10.181818181818182</v>
      </c>
    </row>
    <row r="27" spans="1:6" x14ac:dyDescent="0.2">
      <c r="A27" t="s">
        <v>22</v>
      </c>
      <c r="B27">
        <v>57.7</v>
      </c>
      <c r="C27">
        <v>296.8</v>
      </c>
      <c r="D27">
        <v>10.199999999999999</v>
      </c>
      <c r="E27">
        <f t="shared" si="1"/>
        <v>13.333333333333334</v>
      </c>
      <c r="F27">
        <f t="shared" si="0"/>
        <v>32.941176470588239</v>
      </c>
    </row>
    <row r="28" spans="1:6" x14ac:dyDescent="0.2">
      <c r="A28" t="s">
        <v>23</v>
      </c>
      <c r="B28">
        <v>-2</v>
      </c>
      <c r="C28">
        <v>215</v>
      </c>
      <c r="D28">
        <v>14.1</v>
      </c>
      <c r="E28">
        <f t="shared" si="1"/>
        <v>9.6453900709219855</v>
      </c>
      <c r="F28">
        <f t="shared" si="0"/>
        <v>23.829787234042552</v>
      </c>
    </row>
    <row r="29" spans="1:6" x14ac:dyDescent="0.2">
      <c r="A29" t="s">
        <v>24</v>
      </c>
      <c r="B29">
        <v>-18.899999999999999</v>
      </c>
      <c r="C29">
        <v>249.3</v>
      </c>
      <c r="D29">
        <v>8.9</v>
      </c>
      <c r="E29">
        <f t="shared" si="1"/>
        <v>15.280898876404494</v>
      </c>
      <c r="F29">
        <f t="shared" si="0"/>
        <v>37.752808988764045</v>
      </c>
    </row>
    <row r="30" spans="1:6" x14ac:dyDescent="0.2">
      <c r="A30" t="s">
        <v>25</v>
      </c>
      <c r="B30">
        <v>3.6</v>
      </c>
      <c r="C30">
        <v>57</v>
      </c>
      <c r="D30">
        <v>88</v>
      </c>
      <c r="E30">
        <f t="shared" si="1"/>
        <v>1.5454545454545454</v>
      </c>
      <c r="F30">
        <f t="shared" si="0"/>
        <v>3.8181818181818183</v>
      </c>
    </row>
    <row r="31" spans="1:6" x14ac:dyDescent="0.2">
      <c r="A31" t="s">
        <v>26</v>
      </c>
      <c r="B31">
        <v>-58.8</v>
      </c>
      <c r="C31">
        <v>86.4</v>
      </c>
      <c r="D31">
        <v>17</v>
      </c>
      <c r="E31">
        <f t="shared" si="1"/>
        <v>8</v>
      </c>
      <c r="F31">
        <f t="shared" si="0"/>
        <v>19.764705882352942</v>
      </c>
    </row>
    <row r="32" spans="1:6" x14ac:dyDescent="0.2">
      <c r="A32" t="s">
        <v>27</v>
      </c>
      <c r="B32">
        <v>68.099999999999994</v>
      </c>
      <c r="C32">
        <v>137.30000000000001</v>
      </c>
      <c r="D32">
        <v>12.7</v>
      </c>
      <c r="E32">
        <f t="shared" si="1"/>
        <v>10.708661417322835</v>
      </c>
      <c r="F32">
        <f t="shared" si="0"/>
        <v>26.45669291338583</v>
      </c>
    </row>
    <row r="33" spans="1:6" x14ac:dyDescent="0.2">
      <c r="A33" t="s">
        <v>28</v>
      </c>
      <c r="B33">
        <v>-56.2</v>
      </c>
      <c r="C33">
        <v>3.5</v>
      </c>
      <c r="D33">
        <v>17.100000000000001</v>
      </c>
      <c r="E33">
        <f t="shared" si="1"/>
        <v>7.9532163742690054</v>
      </c>
      <c r="F33">
        <f t="shared" si="0"/>
        <v>19.649122807017541</v>
      </c>
    </row>
    <row r="34" spans="1:6" x14ac:dyDescent="0.2">
      <c r="A34" t="s">
        <v>29</v>
      </c>
      <c r="B34">
        <v>-59.3</v>
      </c>
      <c r="C34">
        <v>5.4</v>
      </c>
      <c r="D34">
        <v>29.6</v>
      </c>
      <c r="E34">
        <f t="shared" si="1"/>
        <v>4.5945945945945947</v>
      </c>
      <c r="F34">
        <f t="shared" si="0"/>
        <v>11.351351351351351</v>
      </c>
    </row>
    <row r="35" spans="1:6" x14ac:dyDescent="0.2">
      <c r="A35" t="s">
        <v>30</v>
      </c>
      <c r="B35">
        <v>-28</v>
      </c>
      <c r="C35">
        <v>209.5</v>
      </c>
      <c r="D35">
        <v>20</v>
      </c>
      <c r="E35">
        <f t="shared" si="1"/>
        <v>6.8</v>
      </c>
      <c r="F35">
        <f t="shared" si="0"/>
        <v>16.8</v>
      </c>
    </row>
    <row r="36" spans="1:6" x14ac:dyDescent="0.2">
      <c r="A36" t="s">
        <v>31</v>
      </c>
      <c r="B36">
        <v>-16.5</v>
      </c>
      <c r="C36">
        <v>-126</v>
      </c>
      <c r="D36">
        <v>57</v>
      </c>
      <c r="E36">
        <f t="shared" si="1"/>
        <v>2.3859649122807016</v>
      </c>
      <c r="F36">
        <f t="shared" si="0"/>
        <v>5.8947368421052628</v>
      </c>
    </row>
    <row r="37" spans="1:6" x14ac:dyDescent="0.2">
      <c r="A37" t="s">
        <v>32</v>
      </c>
      <c r="B37">
        <v>57.1</v>
      </c>
      <c r="C37">
        <v>107.6</v>
      </c>
      <c r="D37">
        <v>8</v>
      </c>
      <c r="E37">
        <f t="shared" si="1"/>
        <v>17</v>
      </c>
      <c r="F37">
        <f t="shared" si="0"/>
        <v>42</v>
      </c>
    </row>
    <row r="38" spans="1:6" x14ac:dyDescent="0.2">
      <c r="A38" t="s">
        <v>79</v>
      </c>
      <c r="B38">
        <v>-16.3</v>
      </c>
      <c r="C38">
        <v>17.7</v>
      </c>
      <c r="D38">
        <v>71.5</v>
      </c>
      <c r="E38">
        <f t="shared" si="1"/>
        <v>1.9020979020979021</v>
      </c>
      <c r="F38">
        <f t="shared" si="0"/>
        <v>4.6993006993006992</v>
      </c>
    </row>
    <row r="39" spans="1:6" x14ac:dyDescent="0.2">
      <c r="A39" t="s">
        <v>33</v>
      </c>
      <c r="B39">
        <v>12.7</v>
      </c>
      <c r="C39">
        <v>244.2</v>
      </c>
      <c r="D39">
        <v>13.6</v>
      </c>
      <c r="E39">
        <f t="shared" si="1"/>
        <v>10</v>
      </c>
      <c r="F39">
        <f t="shared" si="0"/>
        <v>24.705882352941178</v>
      </c>
    </row>
    <row r="40" spans="1:6" x14ac:dyDescent="0.2">
      <c r="A40" t="s">
        <v>80</v>
      </c>
      <c r="B40">
        <v>-33.5</v>
      </c>
      <c r="C40">
        <v>98.5</v>
      </c>
      <c r="D40">
        <v>11.5</v>
      </c>
      <c r="E40">
        <f t="shared" si="1"/>
        <v>11.826086956521738</v>
      </c>
      <c r="F40">
        <f t="shared" si="0"/>
        <v>29.217391304347824</v>
      </c>
    </row>
    <row r="41" spans="1:6" x14ac:dyDescent="0.2">
      <c r="A41" t="s">
        <v>34</v>
      </c>
      <c r="B41">
        <v>-29.5</v>
      </c>
      <c r="C41">
        <v>277.60000000000002</v>
      </c>
      <c r="D41">
        <v>12.5</v>
      </c>
      <c r="E41">
        <f t="shared" si="1"/>
        <v>10.88</v>
      </c>
      <c r="F41">
        <f t="shared" si="0"/>
        <v>26.88</v>
      </c>
    </row>
    <row r="42" spans="1:6" x14ac:dyDescent="0.2">
      <c r="A42" t="s">
        <v>35</v>
      </c>
      <c r="B42">
        <v>-28.5</v>
      </c>
      <c r="C42">
        <v>276.3</v>
      </c>
      <c r="D42">
        <v>76.099999999999994</v>
      </c>
      <c r="E42">
        <f t="shared" si="1"/>
        <v>1.7871222076215507</v>
      </c>
      <c r="F42">
        <f t="shared" si="0"/>
        <v>4.4152431011826545</v>
      </c>
    </row>
    <row r="43" spans="1:6" x14ac:dyDescent="0.2">
      <c r="A43" t="s">
        <v>36</v>
      </c>
      <c r="B43">
        <v>-30.2</v>
      </c>
      <c r="C43">
        <v>275.5</v>
      </c>
      <c r="D43">
        <v>25.2</v>
      </c>
      <c r="E43">
        <f t="shared" si="1"/>
        <v>5.3968253968253972</v>
      </c>
      <c r="F43">
        <f t="shared" si="0"/>
        <v>13.333333333333334</v>
      </c>
    </row>
    <row r="44" spans="1:6" x14ac:dyDescent="0.2">
      <c r="A44" t="s">
        <v>81</v>
      </c>
      <c r="B44">
        <v>3</v>
      </c>
      <c r="C44">
        <v>81.8</v>
      </c>
      <c r="D44">
        <v>9.75</v>
      </c>
      <c r="E44">
        <f t="shared" si="1"/>
        <v>13.948717948717949</v>
      </c>
      <c r="F44">
        <f t="shared" si="0"/>
        <v>34.46153846153846</v>
      </c>
    </row>
    <row r="45" spans="1:6" x14ac:dyDescent="0.2">
      <c r="A45" t="s">
        <v>37</v>
      </c>
      <c r="B45">
        <v>-3.4</v>
      </c>
      <c r="C45">
        <v>354.7</v>
      </c>
      <c r="D45">
        <v>11</v>
      </c>
      <c r="E45">
        <f t="shared" si="1"/>
        <v>12.363636363636363</v>
      </c>
      <c r="F45">
        <f t="shared" si="0"/>
        <v>30.545454545454547</v>
      </c>
    </row>
    <row r="46" spans="1:6" x14ac:dyDescent="0.2">
      <c r="A46" t="s">
        <v>38</v>
      </c>
      <c r="B46">
        <v>-1.9</v>
      </c>
      <c r="C46">
        <v>147</v>
      </c>
      <c r="D46">
        <v>58.2</v>
      </c>
      <c r="E46">
        <f t="shared" si="1"/>
        <v>2.3367697594501715</v>
      </c>
      <c r="F46">
        <f t="shared" si="0"/>
        <v>5.7731958762886597</v>
      </c>
    </row>
    <row r="47" spans="1:6" x14ac:dyDescent="0.2">
      <c r="A47" t="s">
        <v>39</v>
      </c>
      <c r="B47">
        <v>-2.5</v>
      </c>
      <c r="C47">
        <v>146.19999999999999</v>
      </c>
      <c r="D47">
        <v>5.8</v>
      </c>
      <c r="E47">
        <f t="shared" si="1"/>
        <v>23.448275862068968</v>
      </c>
      <c r="F47">
        <f t="shared" si="0"/>
        <v>57.931034482758619</v>
      </c>
    </row>
    <row r="48" spans="1:6" x14ac:dyDescent="0.2">
      <c r="A48" t="s">
        <v>40</v>
      </c>
      <c r="B48">
        <v>-19.100000000000001</v>
      </c>
      <c r="C48">
        <v>122.3</v>
      </c>
      <c r="D48">
        <v>40</v>
      </c>
      <c r="E48">
        <f t="shared" si="1"/>
        <v>3.4</v>
      </c>
      <c r="F48">
        <f t="shared" si="0"/>
        <v>8.4</v>
      </c>
    </row>
    <row r="49" spans="1:6" x14ac:dyDescent="0.2">
      <c r="A49" s="1" t="s">
        <v>41</v>
      </c>
      <c r="B49">
        <v>-38.5</v>
      </c>
      <c r="C49">
        <v>69.5</v>
      </c>
      <c r="D49">
        <v>18</v>
      </c>
      <c r="E49">
        <f t="shared" si="1"/>
        <v>7.5555555555555554</v>
      </c>
      <c r="F49">
        <f t="shared" si="0"/>
        <v>18.666666666666668</v>
      </c>
    </row>
    <row r="50" spans="1:6" x14ac:dyDescent="0.2">
      <c r="A50" t="s">
        <v>42</v>
      </c>
      <c r="B50">
        <v>20.2</v>
      </c>
      <c r="C50">
        <v>152.9</v>
      </c>
      <c r="D50">
        <v>88</v>
      </c>
      <c r="E50">
        <f t="shared" si="1"/>
        <v>1.5454545454545454</v>
      </c>
      <c r="F50">
        <f t="shared" si="0"/>
        <v>3.8181818181818183</v>
      </c>
    </row>
    <row r="51" spans="1:6" x14ac:dyDescent="0.2">
      <c r="A51" t="s">
        <v>43</v>
      </c>
      <c r="B51">
        <v>36.4</v>
      </c>
      <c r="C51">
        <v>256.10000000000002</v>
      </c>
      <c r="D51">
        <v>7.3</v>
      </c>
      <c r="E51">
        <f t="shared" si="1"/>
        <v>18.63013698630137</v>
      </c>
      <c r="F51">
        <f t="shared" si="0"/>
        <v>46.027397260273972</v>
      </c>
    </row>
    <row r="52" spans="1:6" x14ac:dyDescent="0.2">
      <c r="A52" t="s">
        <v>44</v>
      </c>
      <c r="B52">
        <v>-8.8000000000000007</v>
      </c>
      <c r="C52">
        <v>172.2</v>
      </c>
      <c r="D52">
        <v>6.6</v>
      </c>
      <c r="E52">
        <f t="shared" si="1"/>
        <v>20.606060606060606</v>
      </c>
      <c r="F52">
        <f t="shared" si="0"/>
        <v>50.909090909090914</v>
      </c>
    </row>
    <row r="53" spans="1:6" x14ac:dyDescent="0.2">
      <c r="A53" t="s">
        <v>45</v>
      </c>
      <c r="B53">
        <v>-11.2</v>
      </c>
      <c r="C53">
        <v>174.4</v>
      </c>
      <c r="D53">
        <v>22.6</v>
      </c>
      <c r="E53">
        <f t="shared" si="1"/>
        <v>6.0176991150442474</v>
      </c>
      <c r="F53">
        <f t="shared" si="0"/>
        <v>14.86725663716814</v>
      </c>
    </row>
    <row r="54" spans="1:6" x14ac:dyDescent="0.2">
      <c r="A54" t="s">
        <v>89</v>
      </c>
      <c r="B54">
        <v>41.2</v>
      </c>
      <c r="C54">
        <v>6.8</v>
      </c>
      <c r="D54">
        <v>11.6</v>
      </c>
      <c r="E54">
        <f t="shared" si="1"/>
        <v>11.724137931034484</v>
      </c>
      <c r="F54">
        <f t="shared" si="0"/>
        <v>28.96551724137931</v>
      </c>
    </row>
    <row r="55" spans="1:6" x14ac:dyDescent="0.2">
      <c r="A55" t="s">
        <v>46</v>
      </c>
      <c r="B55">
        <v>-26.9</v>
      </c>
      <c r="C55">
        <v>271.10000000000002</v>
      </c>
      <c r="D55">
        <v>40.200000000000003</v>
      </c>
      <c r="E55">
        <f t="shared" si="1"/>
        <v>3.3830845771144276</v>
      </c>
      <c r="F55">
        <f t="shared" si="0"/>
        <v>8.3582089552238799</v>
      </c>
    </row>
    <row r="56" spans="1:6" x14ac:dyDescent="0.2">
      <c r="A56" t="s">
        <v>47</v>
      </c>
      <c r="B56">
        <v>-32.6</v>
      </c>
      <c r="C56">
        <v>271.5</v>
      </c>
      <c r="D56">
        <v>11.5</v>
      </c>
      <c r="E56">
        <f t="shared" si="1"/>
        <v>11.826086956521738</v>
      </c>
      <c r="F56">
        <f t="shared" si="0"/>
        <v>29.217391304347824</v>
      </c>
    </row>
    <row r="57" spans="1:6" x14ac:dyDescent="0.2">
      <c r="A57" t="s">
        <v>48</v>
      </c>
      <c r="B57">
        <v>-12.3</v>
      </c>
      <c r="C57">
        <v>247.8</v>
      </c>
      <c r="D57">
        <v>11.6</v>
      </c>
      <c r="E57">
        <f t="shared" si="1"/>
        <v>11.724137931034484</v>
      </c>
      <c r="F57">
        <f t="shared" si="0"/>
        <v>28.96551724137931</v>
      </c>
    </row>
    <row r="58" spans="1:6" x14ac:dyDescent="0.2">
      <c r="A58" t="s">
        <v>49</v>
      </c>
      <c r="B58">
        <v>-16.7</v>
      </c>
      <c r="C58">
        <v>248.4</v>
      </c>
      <c r="D58">
        <v>25.2</v>
      </c>
      <c r="E58">
        <f t="shared" si="1"/>
        <v>5.3968253968253972</v>
      </c>
      <c r="F58">
        <f t="shared" si="0"/>
        <v>13.333333333333334</v>
      </c>
    </row>
    <row r="59" spans="1:6" x14ac:dyDescent="0.2">
      <c r="A59" t="s">
        <v>50</v>
      </c>
      <c r="B59">
        <v>-24.3</v>
      </c>
      <c r="C59">
        <v>56.9</v>
      </c>
      <c r="D59">
        <v>13.6</v>
      </c>
      <c r="E59">
        <f t="shared" si="1"/>
        <v>10</v>
      </c>
      <c r="F59">
        <f t="shared" si="0"/>
        <v>24.705882352941178</v>
      </c>
    </row>
    <row r="60" spans="1:6" x14ac:dyDescent="0.2">
      <c r="A60" t="s">
        <v>51</v>
      </c>
      <c r="B60">
        <v>-27</v>
      </c>
      <c r="C60">
        <v>31</v>
      </c>
      <c r="D60">
        <v>5.0999999999999996</v>
      </c>
      <c r="E60">
        <f t="shared" si="1"/>
        <v>26.666666666666668</v>
      </c>
      <c r="F60">
        <f t="shared" si="0"/>
        <v>65.882352941176478</v>
      </c>
    </row>
    <row r="61" spans="1:6" x14ac:dyDescent="0.2">
      <c r="A61" t="s">
        <v>87</v>
      </c>
      <c r="B61">
        <v>23.3</v>
      </c>
      <c r="C61">
        <v>99.2</v>
      </c>
      <c r="D61">
        <v>30.4</v>
      </c>
      <c r="E61">
        <f t="shared" si="1"/>
        <v>4.4736842105263159</v>
      </c>
      <c r="F61">
        <f t="shared" si="0"/>
        <v>11.052631578947368</v>
      </c>
    </row>
    <row r="62" spans="1:6" x14ac:dyDescent="0.2">
      <c r="A62" t="s">
        <v>52</v>
      </c>
      <c r="B62">
        <v>-26.4</v>
      </c>
      <c r="C62">
        <v>48.5</v>
      </c>
      <c r="D62">
        <v>36.5</v>
      </c>
      <c r="E62">
        <f t="shared" si="1"/>
        <v>3.7260273972602738</v>
      </c>
      <c r="F62">
        <f t="shared" si="0"/>
        <v>9.205479452054794</v>
      </c>
    </row>
    <row r="63" spans="1:6" x14ac:dyDescent="0.2">
      <c r="A63" t="s">
        <v>53</v>
      </c>
      <c r="B63">
        <v>-27.5</v>
      </c>
      <c r="C63">
        <v>50.5</v>
      </c>
      <c r="D63">
        <v>37.5</v>
      </c>
      <c r="E63">
        <f t="shared" si="1"/>
        <v>3.6266666666666665</v>
      </c>
      <c r="F63">
        <f t="shared" si="0"/>
        <v>8.9600000000000009</v>
      </c>
    </row>
    <row r="64" spans="1:6" x14ac:dyDescent="0.2">
      <c r="A64" t="s">
        <v>54</v>
      </c>
      <c r="B64">
        <v>-5.7</v>
      </c>
      <c r="C64">
        <v>47.8</v>
      </c>
      <c r="D64">
        <v>11</v>
      </c>
      <c r="E64">
        <f t="shared" si="1"/>
        <v>12.363636363636363</v>
      </c>
      <c r="F64">
        <f t="shared" si="0"/>
        <v>30.545454545454547</v>
      </c>
    </row>
    <row r="65" spans="1:6" x14ac:dyDescent="0.2">
      <c r="A65" t="s">
        <v>55</v>
      </c>
      <c r="B65">
        <v>13.3</v>
      </c>
      <c r="C65">
        <v>8.1999999999999993</v>
      </c>
      <c r="D65">
        <v>147.9</v>
      </c>
      <c r="E65">
        <f t="shared" si="1"/>
        <v>0.91954022988505746</v>
      </c>
      <c r="F65">
        <f t="shared" si="0"/>
        <v>2.2718052738336714</v>
      </c>
    </row>
    <row r="66" spans="1:6" x14ac:dyDescent="0.2">
      <c r="A66" t="s">
        <v>56</v>
      </c>
      <c r="B66">
        <v>51.4</v>
      </c>
      <c r="C66">
        <v>202.7</v>
      </c>
      <c r="D66">
        <v>12.8</v>
      </c>
      <c r="E66">
        <f t="shared" si="1"/>
        <v>10.625</v>
      </c>
      <c r="F66">
        <f t="shared" si="0"/>
        <v>26.25</v>
      </c>
    </row>
    <row r="67" spans="1:6" x14ac:dyDescent="0.2">
      <c r="A67" t="s">
        <v>57</v>
      </c>
      <c r="B67">
        <v>47.8</v>
      </c>
      <c r="C67">
        <v>204.6</v>
      </c>
      <c r="D67">
        <v>35.9</v>
      </c>
      <c r="E67">
        <f t="shared" ref="E67:E90" si="2" xml:space="preserve"> (873 -737)/D67</f>
        <v>3.7883008356545962</v>
      </c>
      <c r="F67">
        <f t="shared" ref="F67:F90" si="3" xml:space="preserve"> (1073 -737)/D67</f>
        <v>9.3593314763231206</v>
      </c>
    </row>
    <row r="68" spans="1:6" x14ac:dyDescent="0.2">
      <c r="A68" t="s">
        <v>58</v>
      </c>
      <c r="B68">
        <v>63.5</v>
      </c>
      <c r="C68">
        <v>129.5</v>
      </c>
      <c r="D68">
        <v>18.7</v>
      </c>
      <c r="E68">
        <f t="shared" si="2"/>
        <v>7.2727272727272734</v>
      </c>
      <c r="F68">
        <f t="shared" si="3"/>
        <v>17.967914438502675</v>
      </c>
    </row>
    <row r="69" spans="1:6" x14ac:dyDescent="0.2">
      <c r="A69" t="s">
        <v>59</v>
      </c>
      <c r="B69">
        <v>-25.9</v>
      </c>
      <c r="C69">
        <v>71.8</v>
      </c>
      <c r="D69">
        <v>30</v>
      </c>
      <c r="E69">
        <f t="shared" si="2"/>
        <v>4.5333333333333332</v>
      </c>
      <c r="F69">
        <f t="shared" si="3"/>
        <v>11.2</v>
      </c>
    </row>
    <row r="70" spans="1:6" x14ac:dyDescent="0.2">
      <c r="A70" t="s">
        <v>60</v>
      </c>
      <c r="B70">
        <v>-11</v>
      </c>
      <c r="C70">
        <v>212</v>
      </c>
      <c r="D70">
        <v>37.299999999999997</v>
      </c>
      <c r="E70">
        <f t="shared" si="2"/>
        <v>3.6461126005361932</v>
      </c>
      <c r="F70">
        <f t="shared" si="3"/>
        <v>9.0080428954423599</v>
      </c>
    </row>
    <row r="71" spans="1:6" x14ac:dyDescent="0.2">
      <c r="A71" t="s">
        <v>82</v>
      </c>
      <c r="B71">
        <v>-27</v>
      </c>
      <c r="C71">
        <v>85.7</v>
      </c>
      <c r="D71">
        <v>24.3</v>
      </c>
      <c r="E71">
        <f t="shared" si="2"/>
        <v>5.5967078189300405</v>
      </c>
      <c r="F71">
        <f t="shared" si="3"/>
        <v>13.82716049382716</v>
      </c>
    </row>
    <row r="72" spans="1:6" x14ac:dyDescent="0.2">
      <c r="A72" t="s">
        <v>61</v>
      </c>
      <c r="B72">
        <v>68.400000000000006</v>
      </c>
      <c r="C72">
        <v>299.89999999999998</v>
      </c>
      <c r="D72">
        <v>24</v>
      </c>
      <c r="E72">
        <f t="shared" si="2"/>
        <v>5.666666666666667</v>
      </c>
      <c r="F72">
        <f t="shared" si="3"/>
        <v>14</v>
      </c>
    </row>
    <row r="73" spans="1:6" x14ac:dyDescent="0.2">
      <c r="A73" t="s">
        <v>62</v>
      </c>
      <c r="B73">
        <v>-55</v>
      </c>
      <c r="C73">
        <v>30.1</v>
      </c>
      <c r="D73">
        <v>28</v>
      </c>
      <c r="E73">
        <f t="shared" si="2"/>
        <v>4.8571428571428568</v>
      </c>
      <c r="F73">
        <f t="shared" si="3"/>
        <v>12</v>
      </c>
    </row>
    <row r="74" spans="1:6" x14ac:dyDescent="0.2">
      <c r="A74" t="s">
        <v>63</v>
      </c>
      <c r="B74">
        <v>-67</v>
      </c>
      <c r="C74">
        <v>0</v>
      </c>
      <c r="D74">
        <v>58.6</v>
      </c>
      <c r="E74">
        <f t="shared" si="2"/>
        <v>2.3208191126279862</v>
      </c>
      <c r="F74">
        <f t="shared" si="3"/>
        <v>5.7337883959044369</v>
      </c>
    </row>
    <row r="75" spans="1:6" x14ac:dyDescent="0.2">
      <c r="A75" t="s">
        <v>64</v>
      </c>
      <c r="B75">
        <v>61.1</v>
      </c>
      <c r="C75">
        <v>262.89999999999998</v>
      </c>
      <c r="D75">
        <v>13</v>
      </c>
      <c r="E75">
        <f t="shared" si="2"/>
        <v>10.461538461538462</v>
      </c>
      <c r="F75">
        <f t="shared" si="3"/>
        <v>25.846153846153847</v>
      </c>
    </row>
    <row r="76" spans="1:6" x14ac:dyDescent="0.2">
      <c r="A76" t="s">
        <v>65</v>
      </c>
      <c r="B76">
        <v>-33</v>
      </c>
      <c r="C76">
        <v>278.5</v>
      </c>
      <c r="D76">
        <v>17.100000000000001</v>
      </c>
      <c r="E76">
        <f t="shared" si="2"/>
        <v>7.9532163742690054</v>
      </c>
      <c r="F76">
        <f t="shared" si="3"/>
        <v>19.649122807017541</v>
      </c>
    </row>
    <row r="77" spans="1:6" x14ac:dyDescent="0.2">
      <c r="A77" t="s">
        <v>66</v>
      </c>
      <c r="B77">
        <v>0</v>
      </c>
      <c r="C77">
        <v>124.5</v>
      </c>
      <c r="D77">
        <v>29.9</v>
      </c>
      <c r="E77">
        <f t="shared" si="2"/>
        <v>4.5484949832775925</v>
      </c>
      <c r="F77">
        <f t="shared" si="3"/>
        <v>11.237458193979935</v>
      </c>
    </row>
    <row r="78" spans="1:6" x14ac:dyDescent="0.2">
      <c r="A78" t="s">
        <v>67</v>
      </c>
      <c r="B78">
        <v>-3.3</v>
      </c>
      <c r="C78">
        <v>151.80000000000001</v>
      </c>
      <c r="D78">
        <v>50.9</v>
      </c>
      <c r="E78">
        <f t="shared" si="2"/>
        <v>2.6719056974459727</v>
      </c>
      <c r="F78">
        <f t="shared" si="3"/>
        <v>6.601178781925344</v>
      </c>
    </row>
    <row r="79" spans="1:6" x14ac:dyDescent="0.2">
      <c r="A79" t="s">
        <v>68</v>
      </c>
      <c r="B79">
        <v>-39.200000000000003</v>
      </c>
      <c r="C79">
        <v>293.39999999999998</v>
      </c>
      <c r="D79">
        <v>20.7</v>
      </c>
      <c r="E79">
        <f t="shared" si="2"/>
        <v>6.5700483091787438</v>
      </c>
      <c r="F79">
        <f t="shared" si="3"/>
        <v>16.231884057971016</v>
      </c>
    </row>
    <row r="80" spans="1:6" x14ac:dyDescent="0.2">
      <c r="A80" t="s">
        <v>69</v>
      </c>
      <c r="B80">
        <v>-38.299999999999997</v>
      </c>
      <c r="C80">
        <v>289.8</v>
      </c>
      <c r="D80">
        <v>14</v>
      </c>
      <c r="E80">
        <f t="shared" si="2"/>
        <v>9.7142857142857135</v>
      </c>
      <c r="F80">
        <f t="shared" si="3"/>
        <v>24</v>
      </c>
    </row>
    <row r="81" spans="1:7" x14ac:dyDescent="0.2">
      <c r="A81" t="s">
        <v>70</v>
      </c>
      <c r="B81">
        <v>-37</v>
      </c>
      <c r="C81">
        <v>7.9</v>
      </c>
      <c r="D81">
        <v>9</v>
      </c>
      <c r="E81">
        <f t="shared" si="2"/>
        <v>15.111111111111111</v>
      </c>
      <c r="F81">
        <f t="shared" si="3"/>
        <v>37.333333333333336</v>
      </c>
    </row>
    <row r="82" spans="1:7" x14ac:dyDescent="0.2">
      <c r="A82" t="s">
        <v>71</v>
      </c>
      <c r="B82">
        <v>-54.2</v>
      </c>
      <c r="C82">
        <v>97.5</v>
      </c>
      <c r="D82">
        <v>13</v>
      </c>
      <c r="E82">
        <f t="shared" si="2"/>
        <v>10.461538461538462</v>
      </c>
      <c r="F82">
        <f t="shared" si="3"/>
        <v>25.846153846153847</v>
      </c>
    </row>
    <row r="83" spans="1:7" x14ac:dyDescent="0.2">
      <c r="A83" t="s">
        <v>83</v>
      </c>
      <c r="B83">
        <v>-12.5</v>
      </c>
      <c r="C83">
        <v>153.5</v>
      </c>
      <c r="D83">
        <v>21</v>
      </c>
      <c r="E83">
        <f t="shared" si="2"/>
        <v>6.4761904761904763</v>
      </c>
      <c r="F83">
        <f t="shared" si="3"/>
        <v>16</v>
      </c>
    </row>
    <row r="84" spans="1:7" x14ac:dyDescent="0.2">
      <c r="A84" t="s">
        <v>84</v>
      </c>
      <c r="B84">
        <v>37.1</v>
      </c>
      <c r="C84">
        <v>35</v>
      </c>
      <c r="D84">
        <v>14.25</v>
      </c>
      <c r="E84">
        <f t="shared" si="2"/>
        <v>9.5438596491228065</v>
      </c>
      <c r="F84">
        <f t="shared" si="3"/>
        <v>23.578947368421051</v>
      </c>
    </row>
    <row r="85" spans="1:7" x14ac:dyDescent="0.2">
      <c r="A85" t="s">
        <v>72</v>
      </c>
      <c r="B85">
        <v>-40.299999999999997</v>
      </c>
      <c r="C85">
        <v>297.7</v>
      </c>
      <c r="D85">
        <v>9.4</v>
      </c>
      <c r="E85">
        <f xml:space="preserve"> (873 -737)/D85</f>
        <v>14.468085106382977</v>
      </c>
      <c r="F85">
        <f xml:space="preserve"> (1073 -737)/D85</f>
        <v>35.744680851063826</v>
      </c>
    </row>
    <row r="86" spans="1:7" x14ac:dyDescent="0.2">
      <c r="A86" t="s">
        <v>73</v>
      </c>
      <c r="B86">
        <v>65.400000000000006</v>
      </c>
      <c r="C86">
        <v>252</v>
      </c>
      <c r="D86">
        <v>10</v>
      </c>
      <c r="E86">
        <f t="shared" si="2"/>
        <v>13.6</v>
      </c>
      <c r="F86">
        <f t="shared" si="3"/>
        <v>33.6</v>
      </c>
    </row>
    <row r="87" spans="1:7" x14ac:dyDescent="0.2">
      <c r="A87" t="s">
        <v>85</v>
      </c>
      <c r="B87">
        <v>33</v>
      </c>
      <c r="C87">
        <v>143.5</v>
      </c>
      <c r="D87">
        <v>34.142857142857146</v>
      </c>
      <c r="E87">
        <f t="shared" si="2"/>
        <v>3.9832635983263596</v>
      </c>
      <c r="F87">
        <f t="shared" si="3"/>
        <v>9.8410041841004183</v>
      </c>
    </row>
    <row r="88" spans="1:7" x14ac:dyDescent="0.2">
      <c r="A88" t="s">
        <v>86</v>
      </c>
      <c r="B88">
        <v>-5.5</v>
      </c>
      <c r="C88">
        <v>65.2</v>
      </c>
      <c r="D88">
        <v>36.799999999999997</v>
      </c>
      <c r="E88">
        <f t="shared" si="2"/>
        <v>3.6956521739130439</v>
      </c>
      <c r="F88">
        <f t="shared" si="3"/>
        <v>9.1304347826086971</v>
      </c>
    </row>
    <row r="89" spans="1:7" x14ac:dyDescent="0.2">
      <c r="A89" t="s">
        <v>74</v>
      </c>
      <c r="B89">
        <v>-22</v>
      </c>
      <c r="C89">
        <v>240.5</v>
      </c>
      <c r="D89">
        <v>37.700000000000003</v>
      </c>
      <c r="E89">
        <f t="shared" si="2"/>
        <v>3.6074270557029173</v>
      </c>
      <c r="F89">
        <f t="shared" si="3"/>
        <v>8.9124668435013259</v>
      </c>
    </row>
    <row r="90" spans="1:7" x14ac:dyDescent="0.2">
      <c r="A90" t="s">
        <v>75</v>
      </c>
      <c r="B90">
        <v>-11.5</v>
      </c>
      <c r="C90">
        <v>186</v>
      </c>
      <c r="D90">
        <v>16.100000000000001</v>
      </c>
      <c r="E90">
        <f t="shared" si="2"/>
        <v>8.4472049689440993</v>
      </c>
      <c r="F90">
        <f t="shared" si="3"/>
        <v>20.869565217391301</v>
      </c>
    </row>
    <row r="92" spans="1:7" x14ac:dyDescent="0.2">
      <c r="B92" s="12" t="s">
        <v>102</v>
      </c>
      <c r="C92" s="13"/>
      <c r="D92" s="13"/>
      <c r="E92" s="10">
        <f>SUM(E2:E90)/(ROW(E90)-1)</f>
        <v>8.9795455218657718</v>
      </c>
      <c r="F92" s="8">
        <f>SUM(F2:F90)/(ROW(F90)-1)</f>
        <v>22.184759524609557</v>
      </c>
      <c r="G92" s="1"/>
    </row>
    <row r="94" spans="1:7" x14ac:dyDescent="0.2">
      <c r="E94" s="9"/>
      <c r="F94" s="1"/>
    </row>
    <row r="96" spans="1:7" x14ac:dyDescent="0.2">
      <c r="E96" s="1"/>
      <c r="F96" s="1"/>
    </row>
  </sheetData>
  <sortState ref="A2:D95">
    <sortCondition ref="A1:A95"/>
  </sortState>
  <mergeCells count="1">
    <mergeCell ref="B92:D92"/>
  </mergeCells>
  <pageMargins left="0.7" right="0.7" top="0.75" bottom="0.75" header="0.3" footer="0.3"/>
  <pageSetup scale="4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72F5-2302-F24A-B79A-D0A72B46B3B9}">
  <sheetPr>
    <pageSetUpPr fitToPage="1"/>
  </sheetPr>
  <dimension ref="A1:G49"/>
  <sheetViews>
    <sheetView zoomScale="120" zoomScaleNormal="120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19" customWidth="1"/>
    <col min="2" max="4" width="15" customWidth="1"/>
    <col min="5" max="6" width="35" customWidth="1"/>
  </cols>
  <sheetData>
    <row r="1" spans="1:7" s="2" customFormat="1" ht="34" x14ac:dyDescent="0.2">
      <c r="A1" s="2" t="s">
        <v>104</v>
      </c>
      <c r="B1" s="2" t="s">
        <v>100</v>
      </c>
      <c r="C1" s="2" t="s">
        <v>99</v>
      </c>
      <c r="D1" s="2" t="s">
        <v>0</v>
      </c>
      <c r="E1" s="6" t="s">
        <v>101</v>
      </c>
      <c r="F1" s="6" t="s">
        <v>107</v>
      </c>
    </row>
    <row r="2" spans="1:7" ht="17" customHeight="1" x14ac:dyDescent="0.2">
      <c r="A2" t="s">
        <v>105</v>
      </c>
      <c r="B2">
        <v>12.5</v>
      </c>
      <c r="C2">
        <v>57.4</v>
      </c>
      <c r="D2">
        <v>6</v>
      </c>
      <c r="E2" s="7">
        <f xml:space="preserve"> (873 -737)/D2</f>
        <v>22.666666666666668</v>
      </c>
      <c r="F2">
        <f xml:space="preserve"> (1073 -737)/D2</f>
        <v>56</v>
      </c>
    </row>
    <row r="3" spans="1:7" x14ac:dyDescent="0.2">
      <c r="B3" s="3"/>
      <c r="C3" s="3"/>
      <c r="D3" s="3"/>
    </row>
    <row r="4" spans="1:7" x14ac:dyDescent="0.2">
      <c r="B4" s="4"/>
      <c r="C4" s="4"/>
      <c r="D4" s="4"/>
    </row>
    <row r="5" spans="1:7" x14ac:dyDescent="0.2">
      <c r="B5" s="4"/>
      <c r="C5" s="4"/>
      <c r="D5" s="4"/>
    </row>
    <row r="6" spans="1:7" x14ac:dyDescent="0.2">
      <c r="B6" s="4"/>
      <c r="C6" s="4"/>
      <c r="D6" s="4"/>
    </row>
    <row r="7" spans="1:7" x14ac:dyDescent="0.2">
      <c r="A7" s="5"/>
      <c r="B7" s="4"/>
      <c r="C7" s="4"/>
      <c r="D7" s="4"/>
    </row>
    <row r="8" spans="1:7" x14ac:dyDescent="0.2">
      <c r="B8" s="4"/>
      <c r="C8" s="4"/>
      <c r="D8" s="4"/>
    </row>
    <row r="10" spans="1:7" x14ac:dyDescent="0.2">
      <c r="D10" s="9"/>
      <c r="E10" s="1"/>
      <c r="F10" s="1"/>
      <c r="G10" s="1"/>
    </row>
    <row r="49" spans="1:1" x14ac:dyDescent="0.2">
      <c r="A49" s="1"/>
    </row>
  </sheetData>
  <pageMargins left="0.7" right="0.7" top="0.75" bottom="0.75" header="0.3" footer="0.3"/>
  <pageSetup scale="4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Smekar 2023 - Rifts</vt:lpstr>
      <vt:lpstr>Smrekar 2023 - Coronae</vt:lpstr>
      <vt:lpstr>Bjonnes 2021 - Crater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Ostberg</dc:creator>
  <cp:lastModifiedBy>Microsoft Office User</cp:lastModifiedBy>
  <cp:lastPrinted>2021-12-11T21:01:42Z</cp:lastPrinted>
  <dcterms:created xsi:type="dcterms:W3CDTF">2021-07-16T02:36:07Z</dcterms:created>
  <dcterms:modified xsi:type="dcterms:W3CDTF">2023-03-27T09:13:49Z</dcterms:modified>
</cp:coreProperties>
</file>