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" sheetId="1" r:id="rId4"/>
    <sheet state="visible" name="RACI" sheetId="2" r:id="rId5"/>
    <sheet state="visible" name="Charges" sheetId="3" r:id="rId6"/>
  </sheets>
  <definedNames/>
  <calcPr/>
  <extLst>
    <ext uri="GoogleSheetsCustomDataVersion2">
      <go:sheetsCustomData xmlns:go="http://customooxmlschemas.google.com/" r:id="rId7" roundtripDataChecksum="xNeE5i+2lMdkNHz0aqF+C8ucjz/uZq8PHlPAepNrP+k="/>
    </ext>
  </extLst>
</workbook>
</file>

<file path=xl/sharedStrings.xml><?xml version="1.0" encoding="utf-8"?>
<sst xmlns="http://schemas.openxmlformats.org/spreadsheetml/2006/main" count="151" uniqueCount="57">
  <si>
    <t>OT :</t>
  </si>
  <si>
    <r>
      <rPr>
        <rFont val="Calibri"/>
        <color rgb="FFFF0000"/>
        <sz val="12.0"/>
      </rPr>
      <t xml:space="preserve">Lien du Gloomaps : </t>
    </r>
    <r>
      <rPr>
        <rFont val="Calibri"/>
        <color rgb="FFFF0000"/>
        <sz val="12.0"/>
        <u/>
      </rPr>
      <t>https://www.gloomaps.com/4wTZo7zFHr</t>
    </r>
  </si>
  <si>
    <t>Lots</t>
  </si>
  <si>
    <t>UGUEN</t>
  </si>
  <si>
    <t>PRIEUR</t>
  </si>
  <si>
    <t>LOUAISIL</t>
  </si>
  <si>
    <t>SELLIER</t>
  </si>
  <si>
    <t>Lot 3.1 : Création d'une facture</t>
  </si>
  <si>
    <t>R</t>
  </si>
  <si>
    <t xml:space="preserve">    Lot 3.1.1 : Conception</t>
  </si>
  <si>
    <t xml:space="preserve">        Lot 3.1.1.1 :  Maquette IHM du formulaire 
        de création de la facture</t>
  </si>
  <si>
    <t>I</t>
  </si>
  <si>
    <t>RA</t>
  </si>
  <si>
    <t>C</t>
  </si>
  <si>
    <t xml:space="preserve">        Lot 3.1.1.2 : Création du diagramme UML</t>
  </si>
  <si>
    <t xml:space="preserve">    Lot 3.1.2 : Développement</t>
  </si>
  <si>
    <t xml:space="preserve">        Lot 3.1.2.1 : Dev de l'IHM</t>
  </si>
  <si>
    <t xml:space="preserve">        Lot 3.1.2.2 : Implémentation du 
        diagramme UML </t>
  </si>
  <si>
    <t xml:space="preserve">    Lot 3.1.3 : Tests</t>
  </si>
  <si>
    <t xml:space="preserve">        Lot 3.1.3.1 : Tests unitaires</t>
  </si>
  <si>
    <t>A</t>
  </si>
  <si>
    <t xml:space="preserve">        Lot 3.1.3.2 : Tests d'intégration</t>
  </si>
  <si>
    <t xml:space="preserve">        Lot 3.1.3.3 :Tests fonctionnels</t>
  </si>
  <si>
    <t xml:space="preserve">Lot 3.2 : Affichage d'une facture </t>
  </si>
  <si>
    <t xml:space="preserve">   Lot 3.2.1 : Conception</t>
  </si>
  <si>
    <t xml:space="preserve">        Lot 3.2.1.1 : Maquette IHM d'une facture</t>
  </si>
  <si>
    <t xml:space="preserve">        Lot 3.2.1.2 : Diagramme UML</t>
  </si>
  <si>
    <t xml:space="preserve">   Lot 3.2.2 : Developpement</t>
  </si>
  <si>
    <t xml:space="preserve">       Lot 3.2.2.1 : Dev de l'IHM</t>
  </si>
  <si>
    <t xml:space="preserve">       Lot 3.2.2 : Dev du diagramme UML</t>
  </si>
  <si>
    <t xml:space="preserve">   Lot 3.2.3 : Tests </t>
  </si>
  <si>
    <t xml:space="preserve">       Lot 3.2.3.1 : Tests unitaires</t>
  </si>
  <si>
    <t xml:space="preserve">       Lot 3.2.3.2 : Tests d'intégration</t>
  </si>
  <si>
    <t xml:space="preserve">       Lot 3.2.3.3 :Tests fonctionnels</t>
  </si>
  <si>
    <t xml:space="preserve">Lot 3.3 : Affiche de la liste des factures </t>
  </si>
  <si>
    <t xml:space="preserve">    Lot 3.3.1 : Conception</t>
  </si>
  <si>
    <t xml:space="preserve">        Lot 3.3.1.1 Maquette IHM de la liste des factures</t>
  </si>
  <si>
    <t xml:space="preserve">        Lot 3.3.1.1 Création du diagramme UML</t>
  </si>
  <si>
    <t xml:space="preserve">    Lot 3.3.2 : Developpement</t>
  </si>
  <si>
    <t xml:space="preserve">       Lot 3.3.2.1 : Dev de l'IHM</t>
  </si>
  <si>
    <t xml:space="preserve">       Lot 3.3.2.2 : Dev du diagramme UML</t>
  </si>
  <si>
    <t xml:space="preserve">    Lot 3.3.3 : Tests</t>
  </si>
  <si>
    <t xml:space="preserve">       Lot 3.3.3.1 : Tests unitaires</t>
  </si>
  <si>
    <t xml:space="preserve">       Lot 3.3.3.2 : Tests d'intégration</t>
  </si>
  <si>
    <t xml:space="preserve">       Lot 3.3.3.3 : Tests fonctionnels</t>
  </si>
  <si>
    <t>Estmation des charges en Homme/Jour</t>
  </si>
  <si>
    <t>Lot</t>
  </si>
  <si>
    <t>a</t>
  </si>
  <si>
    <t>m</t>
  </si>
  <si>
    <t>p</t>
  </si>
  <si>
    <t>Estimation</t>
  </si>
  <si>
    <t>Coût</t>
  </si>
  <si>
    <r>
      <rPr>
        <rFont val="Calibri, sans-serif"/>
        <color rgb="FF000000"/>
        <sz val="12.0"/>
      </rPr>
      <t xml:space="preserve">        </t>
    </r>
    <r>
      <rPr>
        <rFont val="Calibri, sans-serif"/>
        <color rgb="FF000000"/>
        <sz val="12.0"/>
      </rPr>
      <t>Lot 3.1.2.1 : Dev de l'IHM</t>
    </r>
  </si>
  <si>
    <t xml:space="preserve">        Lot 3.1.3.3 : Tests fonctionnels</t>
  </si>
  <si>
    <t xml:space="preserve">        Lot 3.2.1.1 : Maquette IHM d'une 
        facture</t>
  </si>
  <si>
    <t xml:space="preserve">        Lot 3.3.1.1 Maquette IHM de la liste des 
        factures</t>
  </si>
  <si>
    <t>Total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</si>
</sst>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€&quot;"/>
  </numFmts>
  <fonts count="11">
    <font>
      <sz val="12.0"/>
      <color theme="1"/>
      <name val="Calibri"/>
      <scheme val="minor"/>
    </font>
    <font>
      <sz val="12.0"/>
      <color theme="1"/>
      <name val="Calibri"/>
    </font>
    <font>
      <sz val="22.0"/>
      <color theme="1"/>
      <name val="Calibri"/>
    </font>
    <font>
      <u/>
      <sz val="12.0"/>
      <color theme="1"/>
      <name val="Calibri"/>
    </font>
    <font>
      <b/>
      <sz val="12.0"/>
      <color rgb="FF000000"/>
      <name val="Docs-Calibri"/>
    </font>
    <font>
      <b/>
      <sz val="12.0"/>
      <color theme="1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sz val="12.0"/>
      <color rgb="FFFFFFFF"/>
      <name val="Calibri"/>
    </font>
    <font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76E4FF"/>
        <bgColor rgb="FF76E4FF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0"/>
    </xf>
    <xf borderId="0" fillId="2" fontId="7" numFmtId="0" xfId="0" applyAlignment="1" applyFill="1" applyFont="1">
      <alignment horizontal="center" readingOrder="0" shrinkToFit="0" vertical="center" wrapText="0"/>
    </xf>
    <xf borderId="0" fillId="3" fontId="6" numFmtId="0" xfId="0" applyAlignment="1" applyFill="1" applyFont="1">
      <alignment readingOrder="0" shrinkToFit="0" vertical="center" wrapText="0"/>
    </xf>
    <xf borderId="0" fillId="3" fontId="6" numFmtId="0" xfId="0" applyAlignment="1" applyFont="1">
      <alignment horizontal="center" readingOrder="0" shrinkToFit="0" vertical="center" wrapText="0"/>
    </xf>
    <xf borderId="0" fillId="3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3" fontId="6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readingOrder="0"/>
    </xf>
    <xf borderId="0" fillId="3" fontId="1" numFmtId="0" xfId="0" applyAlignment="1" applyFont="1">
      <alignment horizontal="center" vertical="center"/>
    </xf>
    <xf borderId="0" fillId="3" fontId="1" numFmtId="2" xfId="0" applyAlignment="1" applyFont="1" applyNumberForma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4" fontId="7" numFmtId="0" xfId="0" applyAlignment="1" applyFill="1" applyFont="1">
      <alignment horizontal="left" readingOrder="0" shrinkToFit="0" vertical="center" wrapText="0"/>
    </xf>
    <xf borderId="0" fillId="4" fontId="9" numFmtId="0" xfId="0" applyAlignment="1" applyFont="1">
      <alignment horizontal="center" readingOrder="0" vertical="center"/>
    </xf>
    <xf borderId="0" fillId="4" fontId="9" numFmtId="2" xfId="0" applyAlignment="1" applyFont="1" applyNumberFormat="1">
      <alignment horizontal="center" vertical="center"/>
    </xf>
    <xf borderId="0" fillId="4" fontId="9" numFmtId="164" xfId="0" applyAlignment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RACI-style">
      <tableStyleElement dxfId="1" type="headerRow"/>
      <tableStyleElement dxfId="2" type="firstRowStripe"/>
      <tableStyleElement dxfId="3" type="secondRowStripe"/>
    </tableStyle>
    <tableStyle count="3" pivot="0" name="Charg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4</xdr:row>
      <xdr:rowOff>180975</xdr:rowOff>
    </xdr:from>
    <xdr:ext cx="19354800" cy="3343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F3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RAC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B4:G38" displayName="Table_2" name="Table_2" id="2">
  <tableColumns count="6">
    <tableColumn name="Lot" id="1"/>
    <tableColumn name="a" id="2"/>
    <tableColumn name="m" id="3"/>
    <tableColumn name="p" id="4"/>
    <tableColumn name="Estimation" id="5"/>
    <tableColumn name="Coût" id="6"/>
  </tableColumns>
  <tableStyleInfo name="Charg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loomaps.com/4wTZo7zFH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45.0"/>
    <col customWidth="1" min="3" max="6" width="10.78"/>
    <col customWidth="1" min="7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B2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3.89"/>
    <col customWidth="1" min="3" max="3" width="15.11"/>
    <col customWidth="1" min="4" max="4" width="14.78"/>
    <col customWidth="1" min="5" max="5" width="17.0"/>
    <col customWidth="1" min="6" max="6" width="19.89"/>
    <col customWidth="1" min="7" max="25" width="10.56"/>
  </cols>
  <sheetData>
    <row r="1" ht="15.75" customHeight="1">
      <c r="A1" s="1"/>
      <c r="B1" s="1"/>
      <c r="C1" s="1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6"/>
      <c r="D2" s="7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10" t="s">
        <v>7</v>
      </c>
      <c r="C4" s="11"/>
      <c r="D4" s="11"/>
      <c r="E4" s="11" t="s">
        <v>8</v>
      </c>
      <c r="F4" s="1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13" t="s">
        <v>9</v>
      </c>
      <c r="C5" s="14"/>
      <c r="D5" s="8" t="s">
        <v>8</v>
      </c>
      <c r="E5" s="14"/>
      <c r="F5" s="14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15" t="s">
        <v>10</v>
      </c>
      <c r="C6" s="16" t="s">
        <v>11</v>
      </c>
      <c r="D6" s="16" t="s">
        <v>12</v>
      </c>
      <c r="E6" s="16" t="s">
        <v>13</v>
      </c>
      <c r="F6" s="16" t="s">
        <v>11</v>
      </c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5" t="s">
        <v>14</v>
      </c>
      <c r="C7" s="16" t="s">
        <v>11</v>
      </c>
      <c r="D7" s="16" t="s">
        <v>12</v>
      </c>
      <c r="E7" s="16" t="s">
        <v>13</v>
      </c>
      <c r="F7" s="16" t="s">
        <v>11</v>
      </c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3" t="s">
        <v>15</v>
      </c>
      <c r="C8" s="16"/>
      <c r="D8" s="8" t="s">
        <v>8</v>
      </c>
      <c r="E8" s="16"/>
      <c r="F8" s="16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5" t="s">
        <v>16</v>
      </c>
      <c r="C9" s="17" t="s">
        <v>13</v>
      </c>
      <c r="D9" s="17" t="s">
        <v>12</v>
      </c>
      <c r="E9" s="17" t="s">
        <v>11</v>
      </c>
      <c r="F9" s="17" t="s">
        <v>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18" t="s">
        <v>17</v>
      </c>
      <c r="C10" s="14"/>
      <c r="D10" s="17" t="s">
        <v>12</v>
      </c>
      <c r="E10" s="17" t="s">
        <v>11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13" t="s">
        <v>18</v>
      </c>
      <c r="C11" s="14"/>
      <c r="D11" s="8"/>
      <c r="E11" s="8" t="s">
        <v>8</v>
      </c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15" t="s">
        <v>19</v>
      </c>
      <c r="C12" s="19"/>
      <c r="D12" s="16" t="s">
        <v>20</v>
      </c>
      <c r="E12" s="16" t="s">
        <v>12</v>
      </c>
      <c r="F12" s="1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15" t="s">
        <v>21</v>
      </c>
      <c r="C13" s="19"/>
      <c r="D13" s="16" t="s">
        <v>20</v>
      </c>
      <c r="E13" s="16" t="s">
        <v>12</v>
      </c>
      <c r="F13" s="1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5" t="s">
        <v>22</v>
      </c>
      <c r="C14" s="19"/>
      <c r="D14" s="16" t="s">
        <v>20</v>
      </c>
      <c r="E14" s="16" t="s">
        <v>12</v>
      </c>
      <c r="F14" s="1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0" t="s">
        <v>23</v>
      </c>
      <c r="C15" s="11"/>
      <c r="D15" s="20"/>
      <c r="E15" s="11" t="s">
        <v>8</v>
      </c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3" t="s">
        <v>24</v>
      </c>
      <c r="C16" s="14"/>
      <c r="D16" s="14"/>
      <c r="E16" s="14"/>
      <c r="F16" s="8" t="s">
        <v>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15" t="s">
        <v>25</v>
      </c>
      <c r="C17" s="16" t="s">
        <v>11</v>
      </c>
      <c r="D17" s="16" t="s">
        <v>11</v>
      </c>
      <c r="E17" s="16" t="s">
        <v>13</v>
      </c>
      <c r="F17" s="16" t="s">
        <v>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15" t="s">
        <v>26</v>
      </c>
      <c r="C18" s="16" t="s">
        <v>11</v>
      </c>
      <c r="D18" s="16" t="s">
        <v>11</v>
      </c>
      <c r="E18" s="16" t="s">
        <v>13</v>
      </c>
      <c r="F18" s="16" t="s">
        <v>12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3" t="s">
        <v>27</v>
      </c>
      <c r="C19" s="19"/>
      <c r="D19" s="16"/>
      <c r="E19" s="16"/>
      <c r="F19" s="8" t="s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5" t="s">
        <v>28</v>
      </c>
      <c r="C20" s="16" t="s">
        <v>13</v>
      </c>
      <c r="D20" s="16" t="s">
        <v>13</v>
      </c>
      <c r="E20" s="16" t="s">
        <v>11</v>
      </c>
      <c r="F20" s="16" t="s">
        <v>12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5" t="s">
        <v>29</v>
      </c>
      <c r="C21" s="19"/>
      <c r="D21" s="16"/>
      <c r="E21" s="16" t="s">
        <v>11</v>
      </c>
      <c r="F21" s="16" t="s">
        <v>12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3" t="s">
        <v>30</v>
      </c>
      <c r="C22" s="19"/>
      <c r="D22" s="16"/>
      <c r="E22" s="8" t="s">
        <v>8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5" t="s">
        <v>31</v>
      </c>
      <c r="C23" s="14"/>
      <c r="D23" s="8"/>
      <c r="E23" s="17" t="s">
        <v>12</v>
      </c>
      <c r="F23" s="17" t="s">
        <v>20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5" t="s">
        <v>32</v>
      </c>
      <c r="C24" s="19"/>
      <c r="D24" s="16"/>
      <c r="E24" s="16" t="s">
        <v>12</v>
      </c>
      <c r="F24" s="16" t="s">
        <v>20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5" t="s">
        <v>33</v>
      </c>
      <c r="C25" s="19"/>
      <c r="D25" s="16"/>
      <c r="E25" s="16"/>
      <c r="F25" s="1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0" t="s">
        <v>34</v>
      </c>
      <c r="C26" s="11"/>
      <c r="D26" s="20"/>
      <c r="E26" s="11" t="s">
        <v>8</v>
      </c>
      <c r="F26" s="2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3" t="s">
        <v>35</v>
      </c>
      <c r="C27" s="8" t="s">
        <v>8</v>
      </c>
      <c r="D27" s="8"/>
      <c r="E27" s="14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5" t="s">
        <v>36</v>
      </c>
      <c r="C28" s="16" t="s">
        <v>12</v>
      </c>
      <c r="D28" s="16" t="s">
        <v>11</v>
      </c>
      <c r="E28" s="16" t="s">
        <v>13</v>
      </c>
      <c r="F28" s="16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5" t="s">
        <v>37</v>
      </c>
      <c r="C29" s="16" t="s">
        <v>12</v>
      </c>
      <c r="D29" s="16" t="s">
        <v>11</v>
      </c>
      <c r="E29" s="16" t="s">
        <v>13</v>
      </c>
      <c r="F29" s="16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3" t="s">
        <v>38</v>
      </c>
      <c r="C30" s="8" t="s">
        <v>8</v>
      </c>
      <c r="D30" s="8"/>
      <c r="E30" s="8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5" t="s">
        <v>39</v>
      </c>
      <c r="C31" s="16" t="s">
        <v>12</v>
      </c>
      <c r="D31" s="16" t="s">
        <v>13</v>
      </c>
      <c r="E31" s="16" t="s">
        <v>11</v>
      </c>
      <c r="F31" s="16" t="s">
        <v>13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5" t="s">
        <v>40</v>
      </c>
      <c r="C32" s="16" t="s">
        <v>12</v>
      </c>
      <c r="D32" s="16"/>
      <c r="E32" s="16" t="s">
        <v>11</v>
      </c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3" t="s">
        <v>41</v>
      </c>
      <c r="C33" s="21"/>
      <c r="D33" s="22"/>
      <c r="E33" s="23" t="s">
        <v>8</v>
      </c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5" t="s">
        <v>42</v>
      </c>
      <c r="C34" s="24" t="s">
        <v>20</v>
      </c>
      <c r="D34" s="22"/>
      <c r="E34" s="24" t="s">
        <v>12</v>
      </c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5" t="s">
        <v>43</v>
      </c>
      <c r="C35" s="24" t="s">
        <v>20</v>
      </c>
      <c r="D35" s="22"/>
      <c r="E35" s="24" t="s">
        <v>12</v>
      </c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5" t="s">
        <v>44</v>
      </c>
      <c r="C36" s="24" t="s">
        <v>20</v>
      </c>
      <c r="D36" s="22"/>
      <c r="E36" s="24" t="s">
        <v>12</v>
      </c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5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5"/>
      <c r="E53" s="5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5"/>
      <c r="E54" s="5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5"/>
      <c r="E55" s="5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5"/>
      <c r="E56" s="5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5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5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5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5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5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5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5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5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5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5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5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5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5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5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5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5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5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5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5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5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5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5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5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5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5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5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5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5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5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5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5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5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5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5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5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5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5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5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5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5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5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5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5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5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5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5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5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5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5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5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5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5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5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5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5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5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5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5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5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5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5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5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5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5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5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5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5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5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5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5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5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5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5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5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5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5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5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5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5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5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5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5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5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5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5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5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5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5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5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5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5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5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5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5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5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5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5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5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5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5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5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5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5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5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5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5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5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5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5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5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5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5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5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5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5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5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5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5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5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5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5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5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5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5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5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5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5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5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5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5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5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5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5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5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5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5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5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5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5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5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5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5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5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5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5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5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5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5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5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5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5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5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5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5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5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5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5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5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5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5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5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5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5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5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5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5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5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5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5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5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5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5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5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5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5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5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5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5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5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5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5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5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5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5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5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5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5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5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5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5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5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5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5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5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5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5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5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5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5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5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5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5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5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5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5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5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5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5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5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5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5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5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5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5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5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5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5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5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5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5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5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5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5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5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5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5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5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5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5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5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5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5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5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5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5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5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5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5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5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5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5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5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5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5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5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5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5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5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5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5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5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5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5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5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5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5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5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5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5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5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5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5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5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5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5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5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5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5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5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5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5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5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5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5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5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5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5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5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5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5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5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5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5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5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5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5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5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5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5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5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5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5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5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5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5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5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5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5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5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5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5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5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5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5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5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5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5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5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5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5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5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5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5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5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5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5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5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5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5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5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5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5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5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5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5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5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5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5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5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5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5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5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5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5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5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5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5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5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5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5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5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5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5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5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5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5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5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5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5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5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5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5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5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5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5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5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5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5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5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5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5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5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5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5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5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5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5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5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5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5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5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5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5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5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5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5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5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5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5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5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5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5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5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5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5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5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5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5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5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5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5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5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5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5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5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5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5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5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5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5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5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5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5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5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5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5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5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5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5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5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5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5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5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5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5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5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5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5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5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5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5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5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5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5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5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5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5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5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5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5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5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5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5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5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5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5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5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5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5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5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5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5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5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5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5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5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5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5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5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5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5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5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5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5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5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5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5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5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5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5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5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5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5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5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5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5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5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5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5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5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5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5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5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5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5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5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5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5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5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5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5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5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5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5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5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5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5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5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5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5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5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5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5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5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5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5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5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5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5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5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5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5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5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5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5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5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5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5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5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5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5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5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5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5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5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5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5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5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5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5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5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5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5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5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5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5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5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5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5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5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5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5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5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5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5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5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5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5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5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5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5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5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5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5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5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5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5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5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5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5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5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5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5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5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5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5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5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5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5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5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5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5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5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5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5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5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5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5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5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5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5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5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5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5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5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5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5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5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5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5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5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5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5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5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5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5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5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5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5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5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5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5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5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5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5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5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5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5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5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5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5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5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5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5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5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5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5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5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5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5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5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5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5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5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5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5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5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5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5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5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5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5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5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5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5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5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5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5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5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5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5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5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5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5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5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5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5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5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5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5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5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5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5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5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5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5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5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5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5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5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5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5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5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5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5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5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5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5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5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5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5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5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5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5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5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5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5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5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5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5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5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5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5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5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5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5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5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5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5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5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5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5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5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5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5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5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5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5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5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5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5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5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5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5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5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5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5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5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5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5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5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5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5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5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5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5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5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5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5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5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5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5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5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5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5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5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5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5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5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5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5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5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5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5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5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5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5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5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5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5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5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5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5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5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5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5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5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5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5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5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5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5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5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5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5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5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5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5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5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5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5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5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5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5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5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5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5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5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5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5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5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5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5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5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5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5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5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5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5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5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5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5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5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5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5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5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5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5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5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5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5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5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5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5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5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5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5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5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5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5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5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5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5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5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5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5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5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5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5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5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5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5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5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5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5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5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5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5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5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5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5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5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5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5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5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5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5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5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5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5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5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5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5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5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5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5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5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5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5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5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5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5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5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5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5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5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5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5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5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5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5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5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5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5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5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5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5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5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5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5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5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5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5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5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5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5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5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5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5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5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5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5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5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5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5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5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5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5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5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5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5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5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5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5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5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5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5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5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5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5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5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5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5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5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5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5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5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5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5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5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5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5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5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5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5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5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5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5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5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5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5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5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5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5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5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5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5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5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5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5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5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5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5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5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5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5"/>
      <c r="E974" s="5"/>
      <c r="F974" s="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5"/>
      <c r="E975" s="5"/>
      <c r="F975" s="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5"/>
      <c r="E976" s="5"/>
      <c r="F976" s="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5"/>
      <c r="E977" s="5"/>
      <c r="F977" s="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5"/>
      <c r="E978" s="5"/>
      <c r="F978" s="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5"/>
      <c r="E979" s="5"/>
      <c r="F979" s="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5"/>
      <c r="E980" s="5"/>
      <c r="F980" s="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5"/>
      <c r="E981" s="5"/>
      <c r="F981" s="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5"/>
      <c r="E982" s="5"/>
      <c r="F982" s="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5"/>
      <c r="E983" s="5"/>
      <c r="F983" s="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5"/>
      <c r="E984" s="5"/>
      <c r="F984" s="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5"/>
      <c r="E985" s="5"/>
      <c r="F985" s="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5"/>
      <c r="E986" s="5"/>
      <c r="F986" s="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5"/>
      <c r="E987" s="5"/>
      <c r="F987" s="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5"/>
      <c r="E988" s="5"/>
      <c r="F988" s="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5"/>
      <c r="E989" s="5"/>
      <c r="F989" s="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5"/>
      <c r="E990" s="5"/>
      <c r="F990" s="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5"/>
      <c r="E991" s="5"/>
      <c r="F991" s="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5"/>
      <c r="E992" s="5"/>
      <c r="F992" s="5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5"/>
      <c r="E993" s="5"/>
      <c r="F993" s="5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5"/>
      <c r="E994" s="5"/>
      <c r="F994" s="5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5"/>
      <c r="E995" s="5"/>
      <c r="F995" s="5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5"/>
      <c r="E996" s="5"/>
      <c r="F996" s="5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5"/>
      <c r="E997" s="5"/>
      <c r="F997" s="5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5"/>
      <c r="E998" s="5"/>
      <c r="F998" s="5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5"/>
      <c r="E999" s="5"/>
      <c r="F999" s="5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5"/>
      <c r="E1000" s="5"/>
      <c r="F1000" s="5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ht="15.75" customHeight="1">
      <c r="A1001" s="1"/>
      <c r="B1001" s="1"/>
      <c r="C1001" s="1"/>
      <c r="D1001" s="5"/>
      <c r="E1001" s="5"/>
      <c r="F1001" s="5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ht="15.75" customHeight="1">
      <c r="A1002" s="1"/>
      <c r="B1002" s="1"/>
      <c r="C1002" s="1"/>
      <c r="D1002" s="5"/>
      <c r="E1002" s="5"/>
      <c r="F1002" s="5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ht="15.75" customHeight="1">
      <c r="A1003" s="1"/>
      <c r="B1003" s="1"/>
      <c r="C1003" s="1"/>
      <c r="D1003" s="5"/>
      <c r="E1003" s="5"/>
      <c r="F1003" s="5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ht="15.75" customHeight="1">
      <c r="A1004" s="1"/>
      <c r="B1004" s="1"/>
      <c r="C1004" s="1"/>
      <c r="D1004" s="5"/>
      <c r="E1004" s="5"/>
      <c r="F1004" s="5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ht="15.75" customHeight="1">
      <c r="A1005" s="1"/>
      <c r="B1005" s="1"/>
      <c r="C1005" s="1"/>
      <c r="D1005" s="5"/>
      <c r="E1005" s="5"/>
      <c r="F1005" s="5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ht="15.75" customHeight="1">
      <c r="A1006" s="1"/>
      <c r="B1006" s="1"/>
      <c r="C1006" s="1"/>
      <c r="D1006" s="5"/>
      <c r="E1006" s="5"/>
      <c r="F1006" s="5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10.78"/>
    <col customWidth="1" min="2" max="2" width="34.33"/>
    <col customWidth="1" min="3" max="7" width="10.78"/>
    <col customWidth="1" min="8" max="25" width="10.56"/>
  </cols>
  <sheetData>
    <row r="1" ht="15.75" customHeight="1">
      <c r="A1" s="1"/>
      <c r="B1" s="1"/>
      <c r="C1" s="1"/>
      <c r="D1" s="1"/>
      <c r="E1" s="1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5" t="s">
        <v>45</v>
      </c>
      <c r="C2" s="5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26" t="s">
        <v>46</v>
      </c>
      <c r="C4" s="27" t="s">
        <v>47</v>
      </c>
      <c r="D4" s="27" t="s">
        <v>48</v>
      </c>
      <c r="E4" s="28" t="s">
        <v>49</v>
      </c>
      <c r="F4" s="27" t="s">
        <v>50</v>
      </c>
      <c r="G4" s="27" t="s">
        <v>51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10" t="s">
        <v>7</v>
      </c>
      <c r="C5" s="29"/>
      <c r="D5" s="29"/>
      <c r="E5" s="29"/>
      <c r="F5" s="30">
        <f>(Charges!$F6+Charges!$F9+Charges!$F12)</f>
        <v>9.5</v>
      </c>
      <c r="G5" s="31">
        <f>(Charges!$G6+Charges!$G9+Charges!$G12)</f>
        <v>4655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13" t="s">
        <v>9</v>
      </c>
      <c r="C6" s="32"/>
      <c r="D6" s="32"/>
      <c r="E6" s="32"/>
      <c r="F6" s="33">
        <f>(Charges!$F7+Charges!$F8)</f>
        <v>2.166666667</v>
      </c>
      <c r="G6" s="34">
        <f>(Charges!$G7+Charges!$G8)</f>
        <v>1061.666667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5" t="s">
        <v>10</v>
      </c>
      <c r="C7" s="32">
        <v>0.5</v>
      </c>
      <c r="D7" s="32">
        <v>1.0</v>
      </c>
      <c r="E7" s="32">
        <v>2.0</v>
      </c>
      <c r="F7" s="33">
        <f>(Charges!$C7+4*Charges!$D7+Charges!$E7)/6</f>
        <v>1.083333333</v>
      </c>
      <c r="G7" s="34">
        <f>Charges!$F7*70*7</f>
        <v>530.8333333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5" t="s">
        <v>14</v>
      </c>
      <c r="C8" s="32">
        <v>0.5</v>
      </c>
      <c r="D8" s="32">
        <v>1.0</v>
      </c>
      <c r="E8" s="32">
        <v>2.0</v>
      </c>
      <c r="F8" s="33">
        <f>(Charges!$C8+4*Charges!$D8+Charges!$E8)/6</f>
        <v>1.083333333</v>
      </c>
      <c r="G8" s="34">
        <f>Charges!$F8*70*7</f>
        <v>530.8333333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3" t="s">
        <v>15</v>
      </c>
      <c r="C9" s="35"/>
      <c r="D9" s="35"/>
      <c r="E9" s="35"/>
      <c r="F9" s="33">
        <f>(Charges!$F10+Charges!$F11)</f>
        <v>4.333333333</v>
      </c>
      <c r="G9" s="34">
        <f>(Charges!$G10+Charges!$G11)</f>
        <v>2123.333333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15" t="s">
        <v>52</v>
      </c>
      <c r="C10" s="32">
        <v>1.0</v>
      </c>
      <c r="D10" s="32">
        <v>2.0</v>
      </c>
      <c r="E10" s="32">
        <v>5.0</v>
      </c>
      <c r="F10" s="33">
        <f>(Charges!$C10+4*Charges!$D10+Charges!$E10)/6</f>
        <v>2.333333333</v>
      </c>
      <c r="G10" s="34">
        <f>Charges!$F10*70*7</f>
        <v>1143.333333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18" t="s">
        <v>17</v>
      </c>
      <c r="C11" s="32">
        <v>1.0</v>
      </c>
      <c r="D11" s="32">
        <v>2.0</v>
      </c>
      <c r="E11" s="32">
        <v>3.0</v>
      </c>
      <c r="F11" s="33">
        <f>(Charges!$C11+4*Charges!$D11+Charges!$E11)/6</f>
        <v>2</v>
      </c>
      <c r="G11" s="34">
        <f>Charges!$F11*70*7</f>
        <v>980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13" t="s">
        <v>18</v>
      </c>
      <c r="C12" s="35"/>
      <c r="D12" s="35"/>
      <c r="E12" s="35"/>
      <c r="F12" s="33">
        <f>(Charges!$F13+Charges!$F13+Charges!$F13)</f>
        <v>3</v>
      </c>
      <c r="G12" s="34">
        <f>(Charges!$G13+Charges!$G13+Charges!$G13)</f>
        <v>1470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15" t="s">
        <v>19</v>
      </c>
      <c r="C13" s="32">
        <v>0.5</v>
      </c>
      <c r="D13" s="32">
        <v>1.0</v>
      </c>
      <c r="E13" s="32">
        <v>1.5</v>
      </c>
      <c r="F13" s="33">
        <f>(Charges!$C13+4*Charges!$D13+Charges!$E13)/6</f>
        <v>1</v>
      </c>
      <c r="G13" s="34">
        <f>Charges!$F13*70*7</f>
        <v>490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5" t="s">
        <v>21</v>
      </c>
      <c r="C14" s="32">
        <v>0.5</v>
      </c>
      <c r="D14" s="32">
        <v>1.0</v>
      </c>
      <c r="E14" s="32">
        <v>1.5</v>
      </c>
      <c r="F14" s="33">
        <f>(Charges!$C14+4*Charges!$D14+Charges!$E14)/6</f>
        <v>1</v>
      </c>
      <c r="G14" s="34">
        <f>Charges!$F14*70*7</f>
        <v>490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5" t="s">
        <v>53</v>
      </c>
      <c r="C15" s="32">
        <v>0.5</v>
      </c>
      <c r="D15" s="32">
        <v>1.0</v>
      </c>
      <c r="E15" s="32">
        <v>1.5</v>
      </c>
      <c r="F15" s="33">
        <f>(Charges!$C15+4*Charges!$D15+Charges!$E15)/6</f>
        <v>1</v>
      </c>
      <c r="G15" s="34">
        <f>Charges!$F15*70*7</f>
        <v>490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0" t="s">
        <v>23</v>
      </c>
      <c r="C16" s="29"/>
      <c r="D16" s="29"/>
      <c r="E16" s="29"/>
      <c r="F16" s="30">
        <f>(Charges!$F17+Charges!$F20+Charges!$F23)</f>
        <v>9.5</v>
      </c>
      <c r="G16" s="31">
        <f>(Charges!$G17+Charges!$G20+Charges!$G23)</f>
        <v>4655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13" t="s">
        <v>24</v>
      </c>
      <c r="C17" s="35"/>
      <c r="D17" s="35"/>
      <c r="E17" s="35"/>
      <c r="F17" s="33">
        <f>(Charges!$F18+Charges!$F19)</f>
        <v>2.166666667</v>
      </c>
      <c r="G17" s="34">
        <f>(Charges!$G18+Charges!$G19)</f>
        <v>1061.666667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15" t="s">
        <v>54</v>
      </c>
      <c r="C18" s="32">
        <v>0.5</v>
      </c>
      <c r="D18" s="32">
        <v>1.0</v>
      </c>
      <c r="E18" s="32">
        <v>2.0</v>
      </c>
      <c r="F18" s="33">
        <f>(Charges!$C18+4*Charges!$D18+Charges!$E18)/6</f>
        <v>1.083333333</v>
      </c>
      <c r="G18" s="34">
        <f>Charges!$F18*70*7</f>
        <v>530.8333333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5" t="s">
        <v>26</v>
      </c>
      <c r="C19" s="32">
        <v>0.5</v>
      </c>
      <c r="D19" s="32">
        <v>1.0</v>
      </c>
      <c r="E19" s="32">
        <v>2.0</v>
      </c>
      <c r="F19" s="33">
        <f>(Charges!$C19+4*Charges!$D19+Charges!$E19)/6</f>
        <v>1.083333333</v>
      </c>
      <c r="G19" s="34">
        <f>Charges!$F19*70*7</f>
        <v>530.8333333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3" t="s">
        <v>27</v>
      </c>
      <c r="C20" s="35"/>
      <c r="D20" s="35"/>
      <c r="E20" s="35"/>
      <c r="F20" s="33">
        <f>(Charges!$F21+Charges!$F22)</f>
        <v>4.333333333</v>
      </c>
      <c r="G20" s="34">
        <f>(Charges!$G21+Charges!$G22)</f>
        <v>2123.333333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5" t="s">
        <v>28</v>
      </c>
      <c r="C21" s="32">
        <v>1.0</v>
      </c>
      <c r="D21" s="32">
        <v>2.0</v>
      </c>
      <c r="E21" s="32">
        <v>5.0</v>
      </c>
      <c r="F21" s="33">
        <f>(Charges!$C21+4*Charges!$D21+Charges!$E21)/6</f>
        <v>2.333333333</v>
      </c>
      <c r="G21" s="34">
        <f>Charges!$F21*70*7</f>
        <v>1143.333333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5" t="s">
        <v>29</v>
      </c>
      <c r="C22" s="32">
        <v>1.0</v>
      </c>
      <c r="D22" s="32">
        <v>2.0</v>
      </c>
      <c r="E22" s="32">
        <v>3.0</v>
      </c>
      <c r="F22" s="33">
        <f>(Charges!$C22+4*Charges!$D22+Charges!$E22)/6</f>
        <v>2</v>
      </c>
      <c r="G22" s="34">
        <f>Charges!$F22*70*7</f>
        <v>980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3" t="s">
        <v>30</v>
      </c>
      <c r="C23" s="35"/>
      <c r="D23" s="35"/>
      <c r="E23" s="35"/>
      <c r="F23" s="33">
        <f>(Charges!$F24+Charges!$F25+Charges!$F26)</f>
        <v>3</v>
      </c>
      <c r="G23" s="34">
        <f>(Charges!$G24+Charges!$G25+Charges!$G26)</f>
        <v>1470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5" t="s">
        <v>31</v>
      </c>
      <c r="C24" s="32">
        <v>0.5</v>
      </c>
      <c r="D24" s="32">
        <v>1.0</v>
      </c>
      <c r="E24" s="32">
        <v>1.5</v>
      </c>
      <c r="F24" s="33">
        <f>(Charges!$C24+4*Charges!$D24+Charges!$E24)/6</f>
        <v>1</v>
      </c>
      <c r="G24" s="34">
        <f>Charges!$F24*70*7</f>
        <v>490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5" t="s">
        <v>32</v>
      </c>
      <c r="C25" s="32">
        <v>0.5</v>
      </c>
      <c r="D25" s="32">
        <v>1.0</v>
      </c>
      <c r="E25" s="32">
        <v>1.5</v>
      </c>
      <c r="F25" s="33">
        <f>(Charges!$C25+4*Charges!$D25+Charges!$E25)/6</f>
        <v>1</v>
      </c>
      <c r="G25" s="34">
        <f>Charges!$F25*70*7</f>
        <v>490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5" t="s">
        <v>33</v>
      </c>
      <c r="C26" s="32">
        <v>0.5</v>
      </c>
      <c r="D26" s="32">
        <v>1.0</v>
      </c>
      <c r="E26" s="32">
        <v>1.5</v>
      </c>
      <c r="F26" s="33">
        <f>(Charges!$C26+4*Charges!$D26+Charges!$E26)/6</f>
        <v>1</v>
      </c>
      <c r="G26" s="34">
        <f>Charges!$F26*70*7</f>
        <v>490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0" t="s">
        <v>34</v>
      </c>
      <c r="C27" s="29"/>
      <c r="D27" s="29"/>
      <c r="E27" s="29"/>
      <c r="F27" s="30">
        <f>(Charges!$F28+Charges!$F31+Charges!$F34)</f>
        <v>9.5</v>
      </c>
      <c r="G27" s="31">
        <f>(Charges!$G28+Charges!$G31+Charges!$G34)</f>
        <v>4655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3" t="s">
        <v>35</v>
      </c>
      <c r="C28" s="35"/>
      <c r="D28" s="35"/>
      <c r="E28" s="35"/>
      <c r="F28" s="33">
        <f>(Charges!$F29+Charges!$F30)</f>
        <v>2.166666667</v>
      </c>
      <c r="G28" s="34">
        <f>(Charges!$G29+Charges!$G30)</f>
        <v>1061.666667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5" t="s">
        <v>55</v>
      </c>
      <c r="C29" s="32">
        <v>0.5</v>
      </c>
      <c r="D29" s="32">
        <v>1.0</v>
      </c>
      <c r="E29" s="32">
        <v>2.0</v>
      </c>
      <c r="F29" s="33">
        <f>(Charges!$C29+4*Charges!$D29+Charges!$E29)/6</f>
        <v>1.083333333</v>
      </c>
      <c r="G29" s="34">
        <f>Charges!$F29*70*7</f>
        <v>530.8333333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5" t="s">
        <v>37</v>
      </c>
      <c r="C30" s="32">
        <v>0.5</v>
      </c>
      <c r="D30" s="32">
        <v>1.0</v>
      </c>
      <c r="E30" s="32">
        <v>2.0</v>
      </c>
      <c r="F30" s="33">
        <f>(Charges!$C30+4*Charges!$D30+Charges!$E30)/6</f>
        <v>1.083333333</v>
      </c>
      <c r="G30" s="34">
        <f>Charges!$F30*70*7</f>
        <v>530.8333333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3" t="s">
        <v>38</v>
      </c>
      <c r="C31" s="35"/>
      <c r="D31" s="35"/>
      <c r="E31" s="35"/>
      <c r="F31" s="33">
        <f>(Charges!$F32+Charges!$F33)</f>
        <v>4.333333333</v>
      </c>
      <c r="G31" s="34">
        <f>(Charges!$G32+Charges!$G33)</f>
        <v>2123.333333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5" t="s">
        <v>39</v>
      </c>
      <c r="C32" s="32">
        <v>1.0</v>
      </c>
      <c r="D32" s="32">
        <v>2.0</v>
      </c>
      <c r="E32" s="32">
        <v>5.0</v>
      </c>
      <c r="F32" s="33">
        <f>(Charges!$C32+4*Charges!$D32+Charges!$E32)/6</f>
        <v>2.333333333</v>
      </c>
      <c r="G32" s="34">
        <f>Charges!$F32*70*7</f>
        <v>1143.333333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5" t="s">
        <v>40</v>
      </c>
      <c r="C33" s="32">
        <v>1.0</v>
      </c>
      <c r="D33" s="32">
        <v>2.0</v>
      </c>
      <c r="E33" s="32">
        <v>3.0</v>
      </c>
      <c r="F33" s="33">
        <f>(Charges!$C33+4*Charges!$D33+Charges!$E33)/6</f>
        <v>2</v>
      </c>
      <c r="G33" s="34">
        <f>Charges!$F33*70*7</f>
        <v>980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3" t="s">
        <v>41</v>
      </c>
      <c r="C34" s="35"/>
      <c r="D34" s="35"/>
      <c r="E34" s="35"/>
      <c r="F34" s="33">
        <f>(Charges!$F35+Charges!$F36+Charges!$F37)</f>
        <v>3</v>
      </c>
      <c r="G34" s="34">
        <f>(Charges!$G35+Charges!$G36+Charges!$G37)</f>
        <v>1470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5" t="s">
        <v>42</v>
      </c>
      <c r="C35" s="32">
        <v>0.5</v>
      </c>
      <c r="D35" s="32">
        <v>1.0</v>
      </c>
      <c r="E35" s="32">
        <v>1.5</v>
      </c>
      <c r="F35" s="33">
        <f>(Charges!$C35+4*Charges!$D35+Charges!$E35)/6</f>
        <v>1</v>
      </c>
      <c r="G35" s="34">
        <f>Charges!$F35*70*7</f>
        <v>490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5" t="s">
        <v>43</v>
      </c>
      <c r="C36" s="32">
        <v>0.5</v>
      </c>
      <c r="D36" s="32">
        <v>1.0</v>
      </c>
      <c r="E36" s="32">
        <v>1.5</v>
      </c>
      <c r="F36" s="33">
        <f>(Charges!$C36+4*Charges!$D36+Charges!$E36)/6</f>
        <v>1</v>
      </c>
      <c r="G36" s="34">
        <f>Charges!$F36*70*7</f>
        <v>490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5" t="s">
        <v>44</v>
      </c>
      <c r="C37" s="32">
        <v>0.5</v>
      </c>
      <c r="D37" s="32">
        <v>1.0</v>
      </c>
      <c r="E37" s="32">
        <v>1.5</v>
      </c>
      <c r="F37" s="33">
        <f>(Charges!$C37+4*Charges!$D37+Charges!$E37)/6</f>
        <v>1</v>
      </c>
      <c r="G37" s="34">
        <f>Charges!$F37*70*7</f>
        <v>490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36" t="s">
        <v>56</v>
      </c>
      <c r="C38" s="37"/>
      <c r="D38" s="37"/>
      <c r="E38" s="37"/>
      <c r="F38" s="38">
        <f t="shared" ref="F38:G38" si="1">F27+F16+F5</f>
        <v>28.5</v>
      </c>
      <c r="G38" s="39">
        <f t="shared" si="1"/>
        <v>13965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2023-05-01T21:11:23Z</dcterms:created>
  <dc:creator>Microsoft Office User</dc:creator>
</cp:coreProperties>
</file>