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hidePivotFieldList="1"/>
  <mc:AlternateContent xmlns:mc="http://schemas.openxmlformats.org/markup-compatibility/2006">
    <mc:Choice Requires="x15">
      <x15ac:absPath xmlns:x15ac="http://schemas.microsoft.com/office/spreadsheetml/2010/11/ac" url="https://themathcompany.sharepoint.com/sites/Capstone_DanoneFrance/Shared Documents/General/02. Excel/"/>
    </mc:Choice>
  </mc:AlternateContent>
  <xr:revisionPtr revIDLastSave="147" documentId="13_ncr:1_{1FDE7AFD-B4FD-4417-85BC-649781C4CC66}" xr6:coauthVersionLast="47" xr6:coauthVersionMax="47" xr10:uidLastSave="{4C3D3D20-248E-4013-90CC-CF8439BD94C5}"/>
  <bookViews>
    <workbookView xWindow="-120" yWindow="-120" windowWidth="20730" windowHeight="11160" firstSheet="2" activeTab="2" xr2:uid="{00000000-000D-0000-FFFF-FFFF00000000}"/>
  </bookViews>
  <sheets>
    <sheet name="Sheet1" sheetId="1" r:id="rId1"/>
    <sheet name="Data" sheetId="3" r:id="rId2"/>
    <sheet name="Adstock and Lag" sheetId="2" r:id="rId3"/>
  </sheets>
  <calcPr calcId="191028"/>
  <pivotCaches>
    <pivotCache cacheId="830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5" i="2" l="1"/>
  <c r="L186" i="2"/>
  <c r="L187" i="2"/>
  <c r="L188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B184" i="2" a="1"/>
  <c r="B184" i="2" l="1"/>
  <c r="D186" i="2" s="1"/>
  <c r="B186" i="2" a="1"/>
  <c r="B187" i="2" a="1"/>
  <c r="B185" i="2" a="1"/>
  <c r="C185" i="2" l="1"/>
  <c r="B186" i="2"/>
  <c r="N186" i="2" s="1"/>
  <c r="P188" i="2" s="1"/>
  <c r="B185" i="2"/>
  <c r="C186" i="2" s="1"/>
  <c r="B187" i="2"/>
  <c r="E187" i="2"/>
  <c r="B188" i="2" a="1"/>
  <c r="N187" i="2" l="1"/>
  <c r="O188" i="2" s="1"/>
  <c r="D187" i="2"/>
  <c r="C187" i="2"/>
  <c r="O187" i="2"/>
  <c r="B188" i="2"/>
  <c r="N188" i="2" s="1"/>
  <c r="C188" i="2"/>
  <c r="D188" i="2"/>
  <c r="E188" i="2"/>
  <c r="F188" i="2"/>
  <c r="X1" i="2"/>
  <c r="Z1" i="2" s="1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" i="2"/>
  <c r="B245" i="2" a="1"/>
  <c r="B305" i="2" a="1"/>
  <c r="B306" i="2" a="1"/>
  <c r="B352" i="2" a="1"/>
  <c r="B318" i="2" a="1"/>
  <c r="B332" i="2" a="1"/>
  <c r="B238" i="2" a="1"/>
  <c r="B209" i="2" a="1"/>
  <c r="B307" i="2" a="1"/>
  <c r="B314" i="2" a="1"/>
  <c r="B325" i="2" a="1"/>
  <c r="B232" i="2" a="1"/>
  <c r="B271" i="2" a="1"/>
  <c r="B293" i="2" a="1"/>
  <c r="B288" i="2" a="1"/>
  <c r="B381" i="2" a="1"/>
  <c r="B368" i="2" a="1"/>
  <c r="B291" i="2" a="1"/>
  <c r="B252" i="2" a="1"/>
  <c r="B356" i="2" a="1"/>
  <c r="B247" i="2" a="1"/>
  <c r="B371" i="2" a="1"/>
  <c r="B322" i="2" a="1"/>
  <c r="B281" i="2" a="1"/>
  <c r="B261" i="2" a="1"/>
  <c r="B373" i="2" a="1"/>
  <c r="B330" i="2" a="1"/>
  <c r="B267" i="2" a="1"/>
  <c r="B323" i="2" a="1"/>
  <c r="B295" i="2" a="1"/>
  <c r="B263" i="2" a="1"/>
  <c r="B367" i="2" a="1"/>
  <c r="B344" i="2" a="1"/>
  <c r="B233" i="2" a="1"/>
  <c r="B347" i="2" a="1"/>
  <c r="B208" i="2" a="1"/>
  <c r="B355" i="2" a="1"/>
  <c r="B309" i="2" a="1"/>
  <c r="B257" i="2" a="1"/>
  <c r="B222" i="2" a="1"/>
  <c r="B223" i="2" a="1"/>
  <c r="B296" i="2" a="1"/>
  <c r="B338" i="2" a="1"/>
  <c r="B315" i="2" a="1"/>
  <c r="B217" i="2" a="1"/>
  <c r="B226" i="2" a="1"/>
  <c r="B299" i="2" a="1"/>
  <c r="B270" i="2" a="1"/>
  <c r="B351" i="2" a="1"/>
  <c r="B231" i="2" a="1"/>
  <c r="B260" i="2" a="1"/>
  <c r="B359" i="2" a="1"/>
  <c r="B228" i="2" a="1"/>
  <c r="B224" i="2" a="1"/>
  <c r="B361" i="2" a="1"/>
  <c r="B346" i="2" a="1"/>
  <c r="B284" i="2" a="1"/>
  <c r="B195" i="2" a="1"/>
  <c r="B273" i="2" a="1"/>
  <c r="B254" i="2" a="1"/>
  <c r="B353" i="2" a="1"/>
  <c r="B312" i="2" a="1"/>
  <c r="B302" i="2" a="1"/>
  <c r="B360" i="2" a="1"/>
  <c r="B354" i="2" a="1"/>
  <c r="B253" i="2" a="1"/>
  <c r="B206" i="2" a="1"/>
  <c r="B311" i="2" a="1"/>
  <c r="B218" i="2" a="1"/>
  <c r="B326" i="2" a="1"/>
  <c r="B239" i="2" a="1"/>
  <c r="B289" i="2" a="1"/>
  <c r="B342" i="2" a="1"/>
  <c r="B364" i="2" a="1"/>
  <c r="B378" i="2" a="1"/>
  <c r="B333" i="2" a="1"/>
  <c r="B348" i="2" a="1"/>
  <c r="B275" i="2" a="1"/>
  <c r="B235" i="2" a="1"/>
  <c r="B274" i="2" a="1"/>
  <c r="B335" i="2" a="1"/>
  <c r="B375" i="2" a="1"/>
  <c r="B345" i="2" a="1"/>
  <c r="B197" i="2" a="1"/>
  <c r="B341" i="2" a="1"/>
  <c r="B243" i="2" a="1"/>
  <c r="B285" i="2" a="1"/>
  <c r="B290" i="2" a="1"/>
  <c r="B269" i="2" a="1"/>
  <c r="B211" i="2" a="1"/>
  <c r="B250" i="2" a="1"/>
  <c r="B212" i="2" a="1"/>
  <c r="B339" i="2" a="1"/>
  <c r="B215" i="2" a="1"/>
  <c r="B255" i="2" a="1"/>
  <c r="B262" i="2" a="1"/>
  <c r="B380" i="2" a="1"/>
  <c r="B220" i="2" a="1"/>
  <c r="B298" i="2" a="1"/>
  <c r="B286" i="2" a="1"/>
  <c r="B234" i="2" a="1"/>
  <c r="B337" i="2" a="1"/>
  <c r="B283" i="2" a="1"/>
  <c r="B201" i="2" a="1"/>
  <c r="B203" i="2" a="1"/>
  <c r="B308" i="2" a="1"/>
  <c r="B363" i="2" a="1"/>
  <c r="B244" i="2" a="1"/>
  <c r="B242" i="2" a="1"/>
  <c r="B357" i="2" a="1"/>
  <c r="B207" i="2" a="1"/>
  <c r="B282" i="2" a="1"/>
  <c r="B343" i="2" a="1"/>
  <c r="B237" i="2" a="1"/>
  <c r="B246" i="2" a="1"/>
  <c r="B221" i="2" a="1"/>
  <c r="B264" i="2" a="1"/>
  <c r="B317" i="2" a="1"/>
  <c r="B300" i="2" a="1"/>
  <c r="B210" i="2" a="1"/>
  <c r="B369" i="2" a="1"/>
  <c r="B301" i="2" a="1"/>
  <c r="B256" i="2" a="1"/>
  <c r="B294" i="2" a="1"/>
  <c r="B200" i="2" a="1"/>
  <c r="B331" i="2" a="1"/>
  <c r="B266" i="2" a="1"/>
  <c r="B327" i="2" a="1"/>
  <c r="B365" i="2" a="1"/>
  <c r="B259" i="2" a="1"/>
  <c r="B303" i="2" a="1"/>
  <c r="B336" i="2" a="1"/>
  <c r="B236" i="2" a="1"/>
  <c r="B370" i="2" a="1"/>
  <c r="B251" i="2" a="1"/>
  <c r="B199" i="2" a="1"/>
  <c r="B202" i="2" a="1"/>
  <c r="B340" i="2" a="1"/>
  <c r="B258" i="2" a="1"/>
  <c r="B276" i="2" a="1"/>
  <c r="B328" i="2" a="1"/>
  <c r="B366" i="2" a="1"/>
  <c r="B227" i="2" a="1"/>
  <c r="B277" i="2" a="1"/>
  <c r="B265" i="2" a="1"/>
  <c r="B374" i="2" a="1"/>
  <c r="B320" i="2" a="1"/>
  <c r="B358" i="2" a="1"/>
  <c r="B379" i="2" a="1"/>
  <c r="B382" i="2" a="1"/>
  <c r="B204" i="2" a="1"/>
  <c r="B376" i="2" a="1"/>
  <c r="B362" i="2" a="1"/>
  <c r="B292" i="2" a="1"/>
  <c r="B198" i="2" a="1"/>
  <c r="B297" i="2" a="1"/>
  <c r="B230" i="2" a="1"/>
  <c r="B196" i="2" a="1"/>
  <c r="B278" i="2" a="1"/>
  <c r="B334" i="2" a="1"/>
  <c r="B240" i="2" a="1"/>
  <c r="B225" i="2" a="1"/>
  <c r="B377" i="2" a="1"/>
  <c r="B249" i="2" a="1"/>
  <c r="B287" i="2" a="1"/>
  <c r="B324" i="2" a="1"/>
  <c r="B321" i="2" a="1"/>
  <c r="B310" i="2" a="1"/>
  <c r="B248" i="2" a="1"/>
  <c r="B279" i="2" a="1"/>
  <c r="B316" i="2" a="1"/>
  <c r="B268" i="2" a="1"/>
  <c r="B272" i="2" a="1"/>
  <c r="B304" i="2" a="1"/>
  <c r="B350" i="2" a="1"/>
  <c r="B372" i="2" a="1"/>
  <c r="B241" i="2" a="1"/>
  <c r="B214" i="2" a="1"/>
  <c r="B229" i="2" a="1"/>
  <c r="B216" i="2" a="1"/>
  <c r="B205" i="2" a="1"/>
  <c r="B349" i="2" a="1"/>
  <c r="B219" i="2" a="1"/>
  <c r="B329" i="2" a="1"/>
  <c r="B213" i="2" a="1"/>
  <c r="B313" i="2" a="1"/>
  <c r="B319" i="2" a="1"/>
  <c r="B280" i="2" a="1"/>
  <c r="B198" i="2" l="1"/>
  <c r="B202" i="2"/>
  <c r="B239" i="2"/>
  <c r="B206" i="2"/>
  <c r="B303" i="2"/>
  <c r="B210" i="2"/>
  <c r="B244" i="2"/>
  <c r="B245" i="2"/>
  <c r="B218" i="2"/>
  <c r="B237" i="2"/>
  <c r="B313" i="2"/>
  <c r="B200" i="2"/>
  <c r="B214" i="2"/>
  <c r="B236" i="2"/>
  <c r="B222" i="2"/>
  <c r="B226" i="2"/>
  <c r="B230" i="2"/>
  <c r="B247" i="2"/>
  <c r="B195" i="2"/>
  <c r="B203" i="2"/>
  <c r="B207" i="2"/>
  <c r="B211" i="2"/>
  <c r="B215" i="2"/>
  <c r="B219" i="2"/>
  <c r="B223" i="2"/>
  <c r="B227" i="2"/>
  <c r="B231" i="2"/>
  <c r="B234" i="2"/>
  <c r="B242" i="2"/>
  <c r="B311" i="2"/>
  <c r="B233" i="2"/>
  <c r="B241" i="2"/>
  <c r="B301" i="2"/>
  <c r="B315" i="2"/>
  <c r="B197" i="2"/>
  <c r="B201" i="2"/>
  <c r="B205" i="2"/>
  <c r="B209" i="2"/>
  <c r="B213" i="2"/>
  <c r="B217" i="2"/>
  <c r="B221" i="2"/>
  <c r="B225" i="2"/>
  <c r="B229" i="2"/>
  <c r="B238" i="2"/>
  <c r="B246" i="2"/>
  <c r="B305" i="2"/>
  <c r="B235" i="2"/>
  <c r="B243" i="2"/>
  <c r="B204" i="2"/>
  <c r="B208" i="2"/>
  <c r="B212" i="2"/>
  <c r="B216" i="2"/>
  <c r="B220" i="2"/>
  <c r="B224" i="2"/>
  <c r="B228" i="2"/>
  <c r="B232" i="2"/>
  <c r="B240" i="2"/>
  <c r="B299" i="2"/>
  <c r="B199" i="2"/>
  <c r="B307" i="2"/>
  <c r="B309" i="2"/>
  <c r="B297" i="2"/>
  <c r="B196" i="2"/>
  <c r="N196" i="2" s="1"/>
  <c r="B248" i="2"/>
  <c r="B382" i="2"/>
  <c r="B298" i="2"/>
  <c r="B302" i="2"/>
  <c r="B306" i="2"/>
  <c r="B310" i="2"/>
  <c r="B314" i="2"/>
  <c r="B296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300" i="2"/>
  <c r="B304" i="2"/>
  <c r="B308" i="2"/>
  <c r="B312" i="2"/>
  <c r="B380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81" i="2"/>
  <c r="B379" i="2"/>
  <c r="N249" i="2" l="1"/>
  <c r="T255" i="2" s="1"/>
  <c r="N201" i="2"/>
  <c r="R205" i="2" s="1"/>
  <c r="N381" i="2"/>
  <c r="O382" i="2" s="1"/>
  <c r="N310" i="2"/>
  <c r="Q313" i="2" s="1"/>
  <c r="N211" i="2"/>
  <c r="P213" i="2" s="1"/>
  <c r="N373" i="2"/>
  <c r="S378" i="2" s="1"/>
  <c r="N365" i="2"/>
  <c r="Q368" i="2" s="1"/>
  <c r="N357" i="2"/>
  <c r="R361" i="2" s="1"/>
  <c r="N349" i="2"/>
  <c r="O350" i="2" s="1"/>
  <c r="N341" i="2"/>
  <c r="Q344" i="2" s="1"/>
  <c r="N333" i="2"/>
  <c r="Q336" i="2" s="1"/>
  <c r="N325" i="2"/>
  <c r="R329" i="2" s="1"/>
  <c r="N317" i="2"/>
  <c r="P319" i="2" s="1"/>
  <c r="N294" i="2"/>
  <c r="Q297" i="2" s="1"/>
  <c r="N286" i="2"/>
  <c r="R290" i="2" s="1"/>
  <c r="N278" i="2"/>
  <c r="O279" i="2" s="1"/>
  <c r="N270" i="2"/>
  <c r="O271" i="2" s="1"/>
  <c r="N262" i="2"/>
  <c r="R266" i="2" s="1"/>
  <c r="N376" i="2"/>
  <c r="P378" i="2" s="1"/>
  <c r="N368" i="2"/>
  <c r="P370" i="2" s="1"/>
  <c r="N360" i="2"/>
  <c r="R364" i="2" s="1"/>
  <c r="N352" i="2"/>
  <c r="S357" i="2" s="1"/>
  <c r="N344" i="2"/>
  <c r="Q347" i="2" s="1"/>
  <c r="N336" i="2"/>
  <c r="P338" i="2" s="1"/>
  <c r="N328" i="2"/>
  <c r="R332" i="2" s="1"/>
  <c r="N320" i="2"/>
  <c r="T326" i="2" s="1"/>
  <c r="N289" i="2"/>
  <c r="T295" i="2" s="1"/>
  <c r="N281" i="2"/>
  <c r="O282" i="2" s="1"/>
  <c r="N273" i="2"/>
  <c r="T279" i="2" s="1"/>
  <c r="N265" i="2"/>
  <c r="O266" i="2" s="1"/>
  <c r="N257" i="2"/>
  <c r="P259" i="2" s="1"/>
  <c r="N245" i="2"/>
  <c r="Q248" i="2" s="1"/>
  <c r="N374" i="2"/>
  <c r="O375" i="2" s="1"/>
  <c r="N366" i="2"/>
  <c r="T372" i="2" s="1"/>
  <c r="N358" i="2"/>
  <c r="P360" i="2" s="1"/>
  <c r="N350" i="2"/>
  <c r="Q353" i="2" s="1"/>
  <c r="N342" i="2"/>
  <c r="R346" i="2" s="1"/>
  <c r="N334" i="2"/>
  <c r="Q337" i="2" s="1"/>
  <c r="N326" i="2"/>
  <c r="T332" i="2" s="1"/>
  <c r="N318" i="2"/>
  <c r="O319" i="2" s="1"/>
  <c r="N295" i="2"/>
  <c r="S300" i="2" s="1"/>
  <c r="N287" i="2"/>
  <c r="R291" i="2" s="1"/>
  <c r="N279" i="2"/>
  <c r="O280" i="2" s="1"/>
  <c r="N271" i="2"/>
  <c r="O272" i="2" s="1"/>
  <c r="N314" i="2"/>
  <c r="R318" i="2" s="1"/>
  <c r="N224" i="2"/>
  <c r="O225" i="2" s="1"/>
  <c r="N254" i="2"/>
  <c r="P256" i="2" s="1"/>
  <c r="N207" i="2"/>
  <c r="O208" i="2" s="1"/>
  <c r="N303" i="2"/>
  <c r="T309" i="2" s="1"/>
  <c r="N372" i="2"/>
  <c r="R376" i="2" s="1"/>
  <c r="N364" i="2"/>
  <c r="R368" i="2" s="1"/>
  <c r="N356" i="2"/>
  <c r="T362" i="2" s="1"/>
  <c r="N348" i="2"/>
  <c r="S353" i="2" s="1"/>
  <c r="N340" i="2"/>
  <c r="Q343" i="2" s="1"/>
  <c r="N332" i="2"/>
  <c r="T338" i="2" s="1"/>
  <c r="N324" i="2"/>
  <c r="P326" i="2" s="1"/>
  <c r="N293" i="2"/>
  <c r="O294" i="2" s="1"/>
  <c r="N285" i="2"/>
  <c r="R289" i="2" s="1"/>
  <c r="N277" i="2"/>
  <c r="Q280" i="2" s="1"/>
  <c r="N269" i="2"/>
  <c r="S274" i="2" s="1"/>
  <c r="N261" i="2"/>
  <c r="S266" i="2" s="1"/>
  <c r="N253" i="2"/>
  <c r="O254" i="2" s="1"/>
  <c r="N200" i="2"/>
  <c r="R204" i="2" s="1"/>
  <c r="N209" i="2"/>
  <c r="T215" i="2" s="1"/>
  <c r="N205" i="2"/>
  <c r="O206" i="2" s="1"/>
  <c r="N382" i="2"/>
  <c r="N240" i="2"/>
  <c r="T246" i="2" s="1"/>
  <c r="N232" i="2"/>
  <c r="P234" i="2" s="1"/>
  <c r="N263" i="2"/>
  <c r="Q266" i="2" s="1"/>
  <c r="N255" i="2"/>
  <c r="P257" i="2" s="1"/>
  <c r="N311" i="2"/>
  <c r="S316" i="2" s="1"/>
  <c r="N378" i="2"/>
  <c r="N370" i="2"/>
  <c r="O371" i="2" s="1"/>
  <c r="N362" i="2"/>
  <c r="O363" i="2" s="1"/>
  <c r="N354" i="2"/>
  <c r="R358" i="2" s="1"/>
  <c r="N346" i="2"/>
  <c r="S351" i="2" s="1"/>
  <c r="N338" i="2"/>
  <c r="S343" i="2" s="1"/>
  <c r="N330" i="2"/>
  <c r="P332" i="2" s="1"/>
  <c r="N322" i="2"/>
  <c r="R326" i="2" s="1"/>
  <c r="N291" i="2"/>
  <c r="P293" i="2" s="1"/>
  <c r="N283" i="2"/>
  <c r="S288" i="2" s="1"/>
  <c r="N275" i="2"/>
  <c r="O276" i="2" s="1"/>
  <c r="N267" i="2"/>
  <c r="P269" i="2" s="1"/>
  <c r="N259" i="2"/>
  <c r="T265" i="2" s="1"/>
  <c r="N251" i="2"/>
  <c r="P253" i="2" s="1"/>
  <c r="N202" i="2"/>
  <c r="O203" i="2" s="1"/>
  <c r="N220" i="2"/>
  <c r="Q223" i="2" s="1"/>
  <c r="N246" i="2"/>
  <c r="P248" i="2" s="1"/>
  <c r="N242" i="2"/>
  <c r="S247" i="2" s="1"/>
  <c r="N214" i="2"/>
  <c r="R218" i="2" s="1"/>
  <c r="N216" i="2"/>
  <c r="Q219" i="2" s="1"/>
  <c r="N234" i="2"/>
  <c r="S239" i="2" s="1"/>
  <c r="N297" i="2"/>
  <c r="S302" i="2" s="1"/>
  <c r="N305" i="2"/>
  <c r="P307" i="2" s="1"/>
  <c r="N236" i="2"/>
  <c r="T242" i="2" s="1"/>
  <c r="N312" i="2"/>
  <c r="Q315" i="2" s="1"/>
  <c r="N208" i="2"/>
  <c r="T214" i="2" s="1"/>
  <c r="N227" i="2"/>
  <c r="Q230" i="2" s="1"/>
  <c r="N247" i="2"/>
  <c r="S252" i="2" s="1"/>
  <c r="N377" i="2"/>
  <c r="O378" i="2" s="1"/>
  <c r="N369" i="2"/>
  <c r="P371" i="2" s="1"/>
  <c r="N361" i="2"/>
  <c r="Q364" i="2" s="1"/>
  <c r="N353" i="2"/>
  <c r="P355" i="2" s="1"/>
  <c r="N345" i="2"/>
  <c r="R349" i="2" s="1"/>
  <c r="N337" i="2"/>
  <c r="T343" i="2" s="1"/>
  <c r="N329" i="2"/>
  <c r="Q332" i="2" s="1"/>
  <c r="N321" i="2"/>
  <c r="S326" i="2" s="1"/>
  <c r="N308" i="2"/>
  <c r="P310" i="2" s="1"/>
  <c r="N290" i="2"/>
  <c r="Q293" i="2" s="1"/>
  <c r="N282" i="2"/>
  <c r="R286" i="2" s="1"/>
  <c r="N274" i="2"/>
  <c r="R278" i="2" s="1"/>
  <c r="N266" i="2"/>
  <c r="R270" i="2" s="1"/>
  <c r="N258" i="2"/>
  <c r="T264" i="2" s="1"/>
  <c r="N250" i="2"/>
  <c r="P252" i="2" s="1"/>
  <c r="N204" i="2"/>
  <c r="S209" i="2" s="1"/>
  <c r="N301" i="2"/>
  <c r="R305" i="2" s="1"/>
  <c r="N223" i="2"/>
  <c r="O224" i="2" s="1"/>
  <c r="N230" i="2"/>
  <c r="Q233" i="2" s="1"/>
  <c r="N218" i="2"/>
  <c r="R222" i="2" s="1"/>
  <c r="N198" i="2"/>
  <c r="R202" i="2" s="1"/>
  <c r="N298" i="2"/>
  <c r="N299" i="2"/>
  <c r="N225" i="2"/>
  <c r="N315" i="2"/>
  <c r="N237" i="2"/>
  <c r="N221" i="2"/>
  <c r="N304" i="2"/>
  <c r="N248" i="2"/>
  <c r="N243" i="2"/>
  <c r="N217" i="2"/>
  <c r="N241" i="2"/>
  <c r="N219" i="2"/>
  <c r="N226" i="2"/>
  <c r="N375" i="2"/>
  <c r="N367" i="2"/>
  <c r="N359" i="2"/>
  <c r="N351" i="2"/>
  <c r="N343" i="2"/>
  <c r="N335" i="2"/>
  <c r="N327" i="2"/>
  <c r="N319" i="2"/>
  <c r="N300" i="2"/>
  <c r="N288" i="2"/>
  <c r="N280" i="2"/>
  <c r="N272" i="2"/>
  <c r="N264" i="2"/>
  <c r="N256" i="2"/>
  <c r="N296" i="2"/>
  <c r="Q199" i="2"/>
  <c r="S201" i="2"/>
  <c r="T202" i="2"/>
  <c r="O197" i="2"/>
  <c r="R200" i="2"/>
  <c r="P198" i="2"/>
  <c r="N228" i="2"/>
  <c r="N235" i="2"/>
  <c r="N213" i="2"/>
  <c r="N233" i="2"/>
  <c r="N215" i="2"/>
  <c r="N222" i="2"/>
  <c r="N244" i="2"/>
  <c r="N210" i="2"/>
  <c r="N309" i="2"/>
  <c r="N379" i="2"/>
  <c r="N316" i="2"/>
  <c r="N306" i="2"/>
  <c r="N307" i="2"/>
  <c r="N238" i="2"/>
  <c r="N203" i="2"/>
  <c r="N206" i="2"/>
  <c r="N371" i="2"/>
  <c r="N363" i="2"/>
  <c r="N355" i="2"/>
  <c r="N347" i="2"/>
  <c r="N339" i="2"/>
  <c r="N331" i="2"/>
  <c r="N323" i="2"/>
  <c r="N380" i="2"/>
  <c r="N292" i="2"/>
  <c r="N284" i="2"/>
  <c r="N276" i="2"/>
  <c r="N268" i="2"/>
  <c r="N260" i="2"/>
  <c r="N252" i="2"/>
  <c r="N302" i="2"/>
  <c r="N199" i="2"/>
  <c r="N212" i="2"/>
  <c r="N229" i="2"/>
  <c r="N197" i="2"/>
  <c r="N231" i="2"/>
  <c r="N313" i="2"/>
  <c r="N239" i="2"/>
  <c r="C197" i="2"/>
  <c r="F382" i="2"/>
  <c r="D380" i="2"/>
  <c r="E381" i="2"/>
  <c r="C379" i="2"/>
  <c r="C363" i="2"/>
  <c r="F366" i="2"/>
  <c r="H368" i="2"/>
  <c r="E365" i="2"/>
  <c r="G367" i="2"/>
  <c r="D364" i="2"/>
  <c r="C347" i="2"/>
  <c r="F350" i="2"/>
  <c r="H352" i="2"/>
  <c r="E349" i="2"/>
  <c r="D348" i="2"/>
  <c r="G351" i="2"/>
  <c r="C313" i="2"/>
  <c r="F316" i="2"/>
  <c r="G317" i="2"/>
  <c r="D314" i="2"/>
  <c r="H318" i="2"/>
  <c r="E315" i="2"/>
  <c r="H243" i="2"/>
  <c r="G242" i="2"/>
  <c r="D239" i="2"/>
  <c r="C238" i="2"/>
  <c r="F241" i="2"/>
  <c r="E240" i="2"/>
  <c r="H231" i="2"/>
  <c r="D227" i="2"/>
  <c r="C226" i="2"/>
  <c r="F229" i="2"/>
  <c r="E228" i="2"/>
  <c r="G230" i="2"/>
  <c r="C371" i="2"/>
  <c r="F374" i="2"/>
  <c r="H376" i="2"/>
  <c r="E373" i="2"/>
  <c r="G375" i="2"/>
  <c r="D372" i="2"/>
  <c r="C355" i="2"/>
  <c r="F358" i="2"/>
  <c r="H360" i="2"/>
  <c r="E357" i="2"/>
  <c r="D356" i="2"/>
  <c r="G359" i="2"/>
  <c r="C331" i="2"/>
  <c r="F334" i="2"/>
  <c r="H336" i="2"/>
  <c r="E333" i="2"/>
  <c r="D332" i="2"/>
  <c r="G335" i="2"/>
  <c r="E286" i="2"/>
  <c r="H289" i="2"/>
  <c r="C284" i="2"/>
  <c r="F287" i="2"/>
  <c r="D285" i="2"/>
  <c r="G288" i="2"/>
  <c r="E250" i="2"/>
  <c r="H253" i="2"/>
  <c r="F251" i="2"/>
  <c r="D249" i="2"/>
  <c r="G252" i="2"/>
  <c r="C248" i="2"/>
  <c r="C339" i="2"/>
  <c r="F342" i="2"/>
  <c r="H344" i="2"/>
  <c r="E341" i="2"/>
  <c r="D340" i="2"/>
  <c r="G343" i="2"/>
  <c r="C323" i="2"/>
  <c r="F326" i="2"/>
  <c r="H328" i="2"/>
  <c r="E325" i="2"/>
  <c r="D324" i="2"/>
  <c r="G327" i="2"/>
  <c r="F295" i="2"/>
  <c r="G296" i="2"/>
  <c r="E294" i="2"/>
  <c r="C292" i="2"/>
  <c r="H297" i="2"/>
  <c r="D293" i="2"/>
  <c r="E278" i="2"/>
  <c r="H281" i="2"/>
  <c r="F279" i="2"/>
  <c r="D277" i="2"/>
  <c r="G280" i="2"/>
  <c r="C276" i="2"/>
  <c r="E270" i="2"/>
  <c r="H273" i="2"/>
  <c r="D269" i="2"/>
  <c r="G272" i="2"/>
  <c r="C268" i="2"/>
  <c r="F271" i="2"/>
  <c r="E262" i="2"/>
  <c r="H265" i="2"/>
  <c r="G264" i="2"/>
  <c r="C260" i="2"/>
  <c r="F263" i="2"/>
  <c r="D261" i="2"/>
  <c r="E254" i="2"/>
  <c r="H257" i="2"/>
  <c r="C252" i="2"/>
  <c r="F255" i="2"/>
  <c r="D253" i="2"/>
  <c r="G256" i="2"/>
  <c r="C299" i="2"/>
  <c r="F302" i="2"/>
  <c r="G303" i="2"/>
  <c r="E301" i="2"/>
  <c r="H304" i="2"/>
  <c r="D300" i="2"/>
  <c r="C300" i="2"/>
  <c r="F303" i="2"/>
  <c r="D301" i="2"/>
  <c r="E302" i="2"/>
  <c r="G304" i="2"/>
  <c r="H305" i="2"/>
  <c r="H214" i="2"/>
  <c r="D210" i="2"/>
  <c r="C209" i="2"/>
  <c r="E211" i="2"/>
  <c r="G213" i="2"/>
  <c r="F212" i="2"/>
  <c r="C316" i="2"/>
  <c r="F319" i="2"/>
  <c r="G320" i="2"/>
  <c r="E318" i="2"/>
  <c r="H321" i="2"/>
  <c r="D317" i="2"/>
  <c r="H233" i="2"/>
  <c r="G232" i="2"/>
  <c r="D229" i="2"/>
  <c r="E230" i="2"/>
  <c r="F231" i="2"/>
  <c r="C228" i="2"/>
  <c r="H208" i="2"/>
  <c r="D204" i="2"/>
  <c r="F206" i="2"/>
  <c r="G207" i="2"/>
  <c r="E205" i="2"/>
  <c r="C203" i="2"/>
  <c r="C370" i="2"/>
  <c r="F373" i="2"/>
  <c r="D371" i="2"/>
  <c r="H375" i="2"/>
  <c r="G374" i="2"/>
  <c r="E372" i="2"/>
  <c r="C362" i="2"/>
  <c r="F365" i="2"/>
  <c r="D363" i="2"/>
  <c r="H367" i="2"/>
  <c r="G366" i="2"/>
  <c r="E364" i="2"/>
  <c r="C354" i="2"/>
  <c r="F357" i="2"/>
  <c r="D355" i="2"/>
  <c r="H359" i="2"/>
  <c r="E356" i="2"/>
  <c r="G358" i="2"/>
  <c r="C346" i="2"/>
  <c r="F349" i="2"/>
  <c r="D347" i="2"/>
  <c r="G350" i="2"/>
  <c r="E348" i="2"/>
  <c r="H351" i="2"/>
  <c r="C338" i="2"/>
  <c r="F341" i="2"/>
  <c r="D339" i="2"/>
  <c r="E340" i="2"/>
  <c r="G342" i="2"/>
  <c r="H343" i="2"/>
  <c r="C330" i="2"/>
  <c r="F333" i="2"/>
  <c r="D331" i="2"/>
  <c r="G334" i="2"/>
  <c r="H335" i="2"/>
  <c r="E332" i="2"/>
  <c r="C322" i="2"/>
  <c r="F325" i="2"/>
  <c r="D323" i="2"/>
  <c r="E324" i="2"/>
  <c r="G326" i="2"/>
  <c r="H327" i="2"/>
  <c r="C309" i="2"/>
  <c r="F312" i="2"/>
  <c r="E311" i="2"/>
  <c r="H314" i="2"/>
  <c r="G313" i="2"/>
  <c r="D310" i="2"/>
  <c r="E293" i="2"/>
  <c r="F294" i="2"/>
  <c r="G295" i="2"/>
  <c r="D292" i="2"/>
  <c r="H296" i="2"/>
  <c r="C291" i="2"/>
  <c r="E285" i="2"/>
  <c r="F286" i="2"/>
  <c r="G287" i="2"/>
  <c r="C283" i="2"/>
  <c r="H288" i="2"/>
  <c r="D284" i="2"/>
  <c r="E277" i="2"/>
  <c r="F278" i="2"/>
  <c r="G279" i="2"/>
  <c r="C275" i="2"/>
  <c r="H280" i="2"/>
  <c r="D276" i="2"/>
  <c r="E269" i="2"/>
  <c r="F270" i="2"/>
  <c r="G271" i="2"/>
  <c r="C267" i="2"/>
  <c r="H272" i="2"/>
  <c r="D268" i="2"/>
  <c r="E261" i="2"/>
  <c r="F262" i="2"/>
  <c r="G263" i="2"/>
  <c r="C259" i="2"/>
  <c r="H264" i="2"/>
  <c r="D260" i="2"/>
  <c r="E253" i="2"/>
  <c r="F254" i="2"/>
  <c r="G255" i="2"/>
  <c r="C251" i="2"/>
  <c r="H256" i="2"/>
  <c r="D252" i="2"/>
  <c r="H246" i="2"/>
  <c r="G245" i="2"/>
  <c r="D242" i="2"/>
  <c r="F244" i="2"/>
  <c r="C241" i="2"/>
  <c r="E243" i="2"/>
  <c r="H210" i="2"/>
  <c r="D206" i="2"/>
  <c r="C205" i="2"/>
  <c r="E207" i="2"/>
  <c r="F208" i="2"/>
  <c r="G209" i="2"/>
  <c r="H227" i="2"/>
  <c r="D223" i="2"/>
  <c r="C222" i="2"/>
  <c r="F225" i="2"/>
  <c r="G226" i="2"/>
  <c r="E224" i="2"/>
  <c r="C302" i="2"/>
  <c r="F305" i="2"/>
  <c r="G306" i="2"/>
  <c r="H307" i="2"/>
  <c r="D303" i="2"/>
  <c r="E304" i="2"/>
  <c r="H229" i="2"/>
  <c r="D225" i="2"/>
  <c r="E226" i="2"/>
  <c r="F227" i="2"/>
  <c r="G228" i="2"/>
  <c r="C224" i="2"/>
  <c r="H236" i="2"/>
  <c r="G235" i="2"/>
  <c r="D232" i="2"/>
  <c r="E233" i="2"/>
  <c r="F234" i="2"/>
  <c r="C231" i="2"/>
  <c r="H224" i="2"/>
  <c r="D220" i="2"/>
  <c r="F222" i="2"/>
  <c r="G223" i="2"/>
  <c r="C219" i="2"/>
  <c r="E221" i="2"/>
  <c r="H204" i="2"/>
  <c r="F202" i="2"/>
  <c r="G203" i="2"/>
  <c r="C199" i="2"/>
  <c r="E201" i="2"/>
  <c r="D200" i="2"/>
  <c r="C377" i="2"/>
  <c r="C369" i="2"/>
  <c r="F372" i="2"/>
  <c r="G373" i="2"/>
  <c r="D370" i="2"/>
  <c r="E371" i="2"/>
  <c r="H374" i="2"/>
  <c r="C361" i="2"/>
  <c r="F364" i="2"/>
  <c r="G365" i="2"/>
  <c r="D362" i="2"/>
  <c r="E363" i="2"/>
  <c r="H366" i="2"/>
  <c r="C353" i="2"/>
  <c r="F356" i="2"/>
  <c r="G357" i="2"/>
  <c r="D354" i="2"/>
  <c r="E355" i="2"/>
  <c r="H358" i="2"/>
  <c r="C345" i="2"/>
  <c r="F348" i="2"/>
  <c r="G349" i="2"/>
  <c r="D346" i="2"/>
  <c r="E347" i="2"/>
  <c r="H350" i="2"/>
  <c r="C337" i="2"/>
  <c r="F340" i="2"/>
  <c r="G341" i="2"/>
  <c r="D338" i="2"/>
  <c r="H342" i="2"/>
  <c r="E339" i="2"/>
  <c r="C329" i="2"/>
  <c r="F332" i="2"/>
  <c r="G333" i="2"/>
  <c r="D330" i="2"/>
  <c r="E331" i="2"/>
  <c r="H334" i="2"/>
  <c r="C321" i="2"/>
  <c r="F324" i="2"/>
  <c r="G325" i="2"/>
  <c r="D322" i="2"/>
  <c r="H326" i="2"/>
  <c r="E323" i="2"/>
  <c r="C305" i="2"/>
  <c r="F308" i="2"/>
  <c r="E307" i="2"/>
  <c r="H310" i="2"/>
  <c r="G309" i="2"/>
  <c r="D306" i="2"/>
  <c r="E292" i="2"/>
  <c r="F293" i="2"/>
  <c r="D291" i="2"/>
  <c r="H295" i="2"/>
  <c r="C290" i="2"/>
  <c r="G294" i="2"/>
  <c r="E284" i="2"/>
  <c r="H287" i="2"/>
  <c r="F285" i="2"/>
  <c r="D283" i="2"/>
  <c r="G286" i="2"/>
  <c r="C282" i="2"/>
  <c r="E276" i="2"/>
  <c r="H279" i="2"/>
  <c r="F277" i="2"/>
  <c r="D275" i="2"/>
  <c r="G278" i="2"/>
  <c r="C274" i="2"/>
  <c r="E268" i="2"/>
  <c r="H271" i="2"/>
  <c r="G270" i="2"/>
  <c r="C266" i="2"/>
  <c r="F269" i="2"/>
  <c r="D267" i="2"/>
  <c r="E260" i="2"/>
  <c r="H263" i="2"/>
  <c r="G262" i="2"/>
  <c r="C258" i="2"/>
  <c r="F261" i="2"/>
  <c r="D259" i="2"/>
  <c r="E252" i="2"/>
  <c r="H255" i="2"/>
  <c r="F253" i="2"/>
  <c r="D251" i="2"/>
  <c r="G254" i="2"/>
  <c r="C250" i="2"/>
  <c r="E251" i="2"/>
  <c r="C249" i="2"/>
  <c r="D250" i="2"/>
  <c r="F252" i="2"/>
  <c r="G253" i="2"/>
  <c r="H254" i="2"/>
  <c r="H238" i="2"/>
  <c r="G237" i="2"/>
  <c r="D234" i="2"/>
  <c r="F236" i="2"/>
  <c r="C233" i="2"/>
  <c r="E235" i="2"/>
  <c r="H249" i="2"/>
  <c r="D245" i="2"/>
  <c r="F247" i="2"/>
  <c r="C244" i="2"/>
  <c r="G248" i="2"/>
  <c r="E246" i="2"/>
  <c r="H223" i="2"/>
  <c r="D219" i="2"/>
  <c r="C218" i="2"/>
  <c r="F221" i="2"/>
  <c r="G222" i="2"/>
  <c r="E220" i="2"/>
  <c r="H247" i="2"/>
  <c r="G246" i="2"/>
  <c r="D243" i="2"/>
  <c r="E244" i="2"/>
  <c r="F245" i="2"/>
  <c r="C242" i="2"/>
  <c r="H225" i="2"/>
  <c r="D221" i="2"/>
  <c r="E222" i="2"/>
  <c r="F223" i="2"/>
  <c r="G224" i="2"/>
  <c r="C220" i="2"/>
  <c r="H232" i="2"/>
  <c r="D228" i="2"/>
  <c r="F230" i="2"/>
  <c r="G231" i="2"/>
  <c r="E229" i="2"/>
  <c r="C227" i="2"/>
  <c r="E248" i="2"/>
  <c r="H251" i="2"/>
  <c r="D247" i="2"/>
  <c r="C246" i="2"/>
  <c r="F249" i="2"/>
  <c r="G250" i="2"/>
  <c r="D377" i="2"/>
  <c r="C376" i="2"/>
  <c r="C368" i="2"/>
  <c r="F371" i="2"/>
  <c r="E370" i="2"/>
  <c r="H373" i="2"/>
  <c r="G372" i="2"/>
  <c r="D369" i="2"/>
  <c r="C360" i="2"/>
  <c r="F363" i="2"/>
  <c r="E362" i="2"/>
  <c r="H365" i="2"/>
  <c r="D361" i="2"/>
  <c r="G364" i="2"/>
  <c r="C352" i="2"/>
  <c r="F355" i="2"/>
  <c r="E354" i="2"/>
  <c r="D353" i="2"/>
  <c r="H357" i="2"/>
  <c r="G356" i="2"/>
  <c r="C344" i="2"/>
  <c r="F347" i="2"/>
  <c r="E346" i="2"/>
  <c r="D345" i="2"/>
  <c r="H349" i="2"/>
  <c r="G348" i="2"/>
  <c r="C336" i="2"/>
  <c r="F339" i="2"/>
  <c r="E338" i="2"/>
  <c r="D337" i="2"/>
  <c r="H341" i="2"/>
  <c r="G340" i="2"/>
  <c r="C328" i="2"/>
  <c r="F331" i="2"/>
  <c r="E330" i="2"/>
  <c r="D329" i="2"/>
  <c r="G332" i="2"/>
  <c r="H333" i="2"/>
  <c r="C320" i="2"/>
  <c r="F323" i="2"/>
  <c r="E322" i="2"/>
  <c r="H325" i="2"/>
  <c r="G324" i="2"/>
  <c r="D321" i="2"/>
  <c r="C301" i="2"/>
  <c r="F304" i="2"/>
  <c r="G305" i="2"/>
  <c r="E303" i="2"/>
  <c r="D302" i="2"/>
  <c r="H306" i="2"/>
  <c r="H294" i="2"/>
  <c r="E291" i="2"/>
  <c r="G293" i="2"/>
  <c r="C289" i="2"/>
  <c r="D290" i="2"/>
  <c r="F292" i="2"/>
  <c r="E283" i="2"/>
  <c r="C281" i="2"/>
  <c r="D282" i="2"/>
  <c r="F284" i="2"/>
  <c r="G285" i="2"/>
  <c r="H286" i="2"/>
  <c r="E275" i="2"/>
  <c r="C273" i="2"/>
  <c r="D274" i="2"/>
  <c r="F276" i="2"/>
  <c r="G277" i="2"/>
  <c r="H278" i="2"/>
  <c r="E267" i="2"/>
  <c r="C265" i="2"/>
  <c r="D266" i="2"/>
  <c r="F268" i="2"/>
  <c r="H270" i="2"/>
  <c r="G269" i="2"/>
  <c r="E259" i="2"/>
  <c r="C257" i="2"/>
  <c r="D258" i="2"/>
  <c r="F260" i="2"/>
  <c r="H262" i="2"/>
  <c r="G261" i="2"/>
  <c r="C297" i="2"/>
  <c r="F300" i="2"/>
  <c r="G301" i="2"/>
  <c r="E299" i="2"/>
  <c r="H302" i="2"/>
  <c r="D298" i="2"/>
  <c r="H202" i="2"/>
  <c r="E199" i="2"/>
  <c r="F200" i="2"/>
  <c r="G201" i="2"/>
  <c r="X2" i="2" a="1"/>
  <c r="X2" i="2" s="1"/>
  <c r="D198" i="2"/>
  <c r="H234" i="2"/>
  <c r="G233" i="2"/>
  <c r="D230" i="2"/>
  <c r="C229" i="2"/>
  <c r="E231" i="2"/>
  <c r="F232" i="2"/>
  <c r="H241" i="2"/>
  <c r="G240" i="2"/>
  <c r="D237" i="2"/>
  <c r="F239" i="2"/>
  <c r="C236" i="2"/>
  <c r="E238" i="2"/>
  <c r="H219" i="2"/>
  <c r="D215" i="2"/>
  <c r="C214" i="2"/>
  <c r="F217" i="2"/>
  <c r="G218" i="2"/>
  <c r="E216" i="2"/>
  <c r="H239" i="2"/>
  <c r="G238" i="2"/>
  <c r="D235" i="2"/>
  <c r="E236" i="2"/>
  <c r="F237" i="2"/>
  <c r="C234" i="2"/>
  <c r="H221" i="2"/>
  <c r="D217" i="2"/>
  <c r="E218" i="2"/>
  <c r="F219" i="2"/>
  <c r="G220" i="2"/>
  <c r="C216" i="2"/>
  <c r="H228" i="2"/>
  <c r="D224" i="2"/>
  <c r="F226" i="2"/>
  <c r="G227" i="2"/>
  <c r="E225" i="2"/>
  <c r="C223" i="2"/>
  <c r="E247" i="2"/>
  <c r="F248" i="2"/>
  <c r="D246" i="2"/>
  <c r="G249" i="2"/>
  <c r="H250" i="2"/>
  <c r="C245" i="2"/>
  <c r="H242" i="2"/>
  <c r="G241" i="2"/>
  <c r="D238" i="2"/>
  <c r="E239" i="2"/>
  <c r="C237" i="2"/>
  <c r="F240" i="2"/>
  <c r="E382" i="2"/>
  <c r="D381" i="2"/>
  <c r="C380" i="2"/>
  <c r="C373" i="2"/>
  <c r="F376" i="2"/>
  <c r="E375" i="2"/>
  <c r="D374" i="2"/>
  <c r="G377" i="2"/>
  <c r="C365" i="2"/>
  <c r="F368" i="2"/>
  <c r="G369" i="2"/>
  <c r="H370" i="2"/>
  <c r="E367" i="2"/>
  <c r="D366" i="2"/>
  <c r="C357" i="2"/>
  <c r="F360" i="2"/>
  <c r="G361" i="2"/>
  <c r="D358" i="2"/>
  <c r="H362" i="2"/>
  <c r="E359" i="2"/>
  <c r="C349" i="2"/>
  <c r="F352" i="2"/>
  <c r="G353" i="2"/>
  <c r="D350" i="2"/>
  <c r="H354" i="2"/>
  <c r="E351" i="2"/>
  <c r="C341" i="2"/>
  <c r="F344" i="2"/>
  <c r="G345" i="2"/>
  <c r="D342" i="2"/>
  <c r="E343" i="2"/>
  <c r="H346" i="2"/>
  <c r="C333" i="2"/>
  <c r="F336" i="2"/>
  <c r="G337" i="2"/>
  <c r="D334" i="2"/>
  <c r="E335" i="2"/>
  <c r="H338" i="2"/>
  <c r="C325" i="2"/>
  <c r="F328" i="2"/>
  <c r="G329" i="2"/>
  <c r="H330" i="2"/>
  <c r="E327" i="2"/>
  <c r="D326" i="2"/>
  <c r="C317" i="2"/>
  <c r="F320" i="2"/>
  <c r="G321" i="2"/>
  <c r="E319" i="2"/>
  <c r="H322" i="2"/>
  <c r="D318" i="2"/>
  <c r="F297" i="2"/>
  <c r="G298" i="2"/>
  <c r="H299" i="2"/>
  <c r="D295" i="2"/>
  <c r="C294" i="2"/>
  <c r="E296" i="2"/>
  <c r="H291" i="2"/>
  <c r="E288" i="2"/>
  <c r="G290" i="2"/>
  <c r="C286" i="2"/>
  <c r="F289" i="2"/>
  <c r="D287" i="2"/>
  <c r="E280" i="2"/>
  <c r="H283" i="2"/>
  <c r="F281" i="2"/>
  <c r="D279" i="2"/>
  <c r="G282" i="2"/>
  <c r="C278" i="2"/>
  <c r="E272" i="2"/>
  <c r="H275" i="2"/>
  <c r="F273" i="2"/>
  <c r="D271" i="2"/>
  <c r="G274" i="2"/>
  <c r="C270" i="2"/>
  <c r="E264" i="2"/>
  <c r="H267" i="2"/>
  <c r="G266" i="2"/>
  <c r="C262" i="2"/>
  <c r="F265" i="2"/>
  <c r="D263" i="2"/>
  <c r="E256" i="2"/>
  <c r="H259" i="2"/>
  <c r="G258" i="2"/>
  <c r="C254" i="2"/>
  <c r="F257" i="2"/>
  <c r="D255" i="2"/>
  <c r="C307" i="2"/>
  <c r="F310" i="2"/>
  <c r="H312" i="2"/>
  <c r="E309" i="2"/>
  <c r="G311" i="2"/>
  <c r="D308" i="2"/>
  <c r="C308" i="2"/>
  <c r="F311" i="2"/>
  <c r="D309" i="2"/>
  <c r="E310" i="2"/>
  <c r="G312" i="2"/>
  <c r="H313" i="2"/>
  <c r="H222" i="2"/>
  <c r="D218" i="2"/>
  <c r="C217" i="2"/>
  <c r="E219" i="2"/>
  <c r="G221" i="2"/>
  <c r="F220" i="2"/>
  <c r="H244" i="2"/>
  <c r="G243" i="2"/>
  <c r="D240" i="2"/>
  <c r="E241" i="2"/>
  <c r="F242" i="2"/>
  <c r="C239" i="2"/>
  <c r="H207" i="2"/>
  <c r="D203" i="2"/>
  <c r="C202" i="2"/>
  <c r="F205" i="2"/>
  <c r="E204" i="2"/>
  <c r="G206" i="2"/>
  <c r="H240" i="2"/>
  <c r="G239" i="2"/>
  <c r="D236" i="2"/>
  <c r="F238" i="2"/>
  <c r="E237" i="2"/>
  <c r="C235" i="2"/>
  <c r="H209" i="2"/>
  <c r="D205" i="2"/>
  <c r="E206" i="2"/>
  <c r="F207" i="2"/>
  <c r="G208" i="2"/>
  <c r="C204" i="2"/>
  <c r="H206" i="2"/>
  <c r="D202" i="2"/>
  <c r="C201" i="2"/>
  <c r="E203" i="2"/>
  <c r="F204" i="2"/>
  <c r="G205" i="2"/>
  <c r="H212" i="2"/>
  <c r="D208" i="2"/>
  <c r="F210" i="2"/>
  <c r="G211" i="2"/>
  <c r="C207" i="2"/>
  <c r="E209" i="2"/>
  <c r="D376" i="2"/>
  <c r="C375" i="2"/>
  <c r="E377" i="2"/>
  <c r="C367" i="2"/>
  <c r="F370" i="2"/>
  <c r="H372" i="2"/>
  <c r="D368" i="2"/>
  <c r="G371" i="2"/>
  <c r="E369" i="2"/>
  <c r="C359" i="2"/>
  <c r="F362" i="2"/>
  <c r="H364" i="2"/>
  <c r="D360" i="2"/>
  <c r="E361" i="2"/>
  <c r="G363" i="2"/>
  <c r="C351" i="2"/>
  <c r="F354" i="2"/>
  <c r="H356" i="2"/>
  <c r="G355" i="2"/>
  <c r="D352" i="2"/>
  <c r="E353" i="2"/>
  <c r="C343" i="2"/>
  <c r="F346" i="2"/>
  <c r="H348" i="2"/>
  <c r="E345" i="2"/>
  <c r="G347" i="2"/>
  <c r="D344" i="2"/>
  <c r="C335" i="2"/>
  <c r="F338" i="2"/>
  <c r="H340" i="2"/>
  <c r="E337" i="2"/>
  <c r="G339" i="2"/>
  <c r="D336" i="2"/>
  <c r="C327" i="2"/>
  <c r="F330" i="2"/>
  <c r="H332" i="2"/>
  <c r="E329" i="2"/>
  <c r="G331" i="2"/>
  <c r="D328" i="2"/>
  <c r="C319" i="2"/>
  <c r="F322" i="2"/>
  <c r="H324" i="2"/>
  <c r="E321" i="2"/>
  <c r="D320" i="2"/>
  <c r="G323" i="2"/>
  <c r="F299" i="2"/>
  <c r="D297" i="2"/>
  <c r="E298" i="2"/>
  <c r="G300" i="2"/>
  <c r="H301" i="2"/>
  <c r="C296" i="2"/>
  <c r="H293" i="2"/>
  <c r="E290" i="2"/>
  <c r="G292" i="2"/>
  <c r="C288" i="2"/>
  <c r="F291" i="2"/>
  <c r="D289" i="2"/>
  <c r="E282" i="2"/>
  <c r="H285" i="2"/>
  <c r="F283" i="2"/>
  <c r="D281" i="2"/>
  <c r="G284" i="2"/>
  <c r="C280" i="2"/>
  <c r="E274" i="2"/>
  <c r="H277" i="2"/>
  <c r="F275" i="2"/>
  <c r="D273" i="2"/>
  <c r="G276" i="2"/>
  <c r="C272" i="2"/>
  <c r="E266" i="2"/>
  <c r="H269" i="2"/>
  <c r="G268" i="2"/>
  <c r="C264" i="2"/>
  <c r="F267" i="2"/>
  <c r="D265" i="2"/>
  <c r="E258" i="2"/>
  <c r="H261" i="2"/>
  <c r="G260" i="2"/>
  <c r="C256" i="2"/>
  <c r="F259" i="2"/>
  <c r="D257" i="2"/>
  <c r="C315" i="2"/>
  <c r="F318" i="2"/>
  <c r="H320" i="2"/>
  <c r="E317" i="2"/>
  <c r="D316" i="2"/>
  <c r="G319" i="2"/>
  <c r="C298" i="2"/>
  <c r="F301" i="2"/>
  <c r="G302" i="2"/>
  <c r="H303" i="2"/>
  <c r="D299" i="2"/>
  <c r="E300" i="2"/>
  <c r="H230" i="2"/>
  <c r="D226" i="2"/>
  <c r="C225" i="2"/>
  <c r="E227" i="2"/>
  <c r="G229" i="2"/>
  <c r="F228" i="2"/>
  <c r="C306" i="2"/>
  <c r="F309" i="2"/>
  <c r="G310" i="2"/>
  <c r="H311" i="2"/>
  <c r="D307" i="2"/>
  <c r="E308" i="2"/>
  <c r="H215" i="2"/>
  <c r="D211" i="2"/>
  <c r="C210" i="2"/>
  <c r="F213" i="2"/>
  <c r="E212" i="2"/>
  <c r="G214" i="2"/>
  <c r="C312" i="2"/>
  <c r="F315" i="2"/>
  <c r="D313" i="2"/>
  <c r="E314" i="2"/>
  <c r="G316" i="2"/>
  <c r="H317" i="2"/>
  <c r="H217" i="2"/>
  <c r="D213" i="2"/>
  <c r="E214" i="2"/>
  <c r="F215" i="2"/>
  <c r="G216" i="2"/>
  <c r="C212" i="2"/>
  <c r="H216" i="2"/>
  <c r="D212" i="2"/>
  <c r="F214" i="2"/>
  <c r="G215" i="2"/>
  <c r="C211" i="2"/>
  <c r="E213" i="2"/>
  <c r="C374" i="2"/>
  <c r="F377" i="2"/>
  <c r="D375" i="2"/>
  <c r="E376" i="2"/>
  <c r="C366" i="2"/>
  <c r="F369" i="2"/>
  <c r="D367" i="2"/>
  <c r="H371" i="2"/>
  <c r="E368" i="2"/>
  <c r="G370" i="2"/>
  <c r="C358" i="2"/>
  <c r="F361" i="2"/>
  <c r="D359" i="2"/>
  <c r="H363" i="2"/>
  <c r="E360" i="2"/>
  <c r="G362" i="2"/>
  <c r="C350" i="2"/>
  <c r="F353" i="2"/>
  <c r="D351" i="2"/>
  <c r="H355" i="2"/>
  <c r="E352" i="2"/>
  <c r="G354" i="2"/>
  <c r="C342" i="2"/>
  <c r="F345" i="2"/>
  <c r="D343" i="2"/>
  <c r="H347" i="2"/>
  <c r="E344" i="2"/>
  <c r="G346" i="2"/>
  <c r="C334" i="2"/>
  <c r="F337" i="2"/>
  <c r="D335" i="2"/>
  <c r="H339" i="2"/>
  <c r="G338" i="2"/>
  <c r="E336" i="2"/>
  <c r="C326" i="2"/>
  <c r="F329" i="2"/>
  <c r="D327" i="2"/>
  <c r="H331" i="2"/>
  <c r="E328" i="2"/>
  <c r="G330" i="2"/>
  <c r="C318" i="2"/>
  <c r="F321" i="2"/>
  <c r="D319" i="2"/>
  <c r="H323" i="2"/>
  <c r="E320" i="2"/>
  <c r="G322" i="2"/>
  <c r="F298" i="2"/>
  <c r="E297" i="2"/>
  <c r="C295" i="2"/>
  <c r="D296" i="2"/>
  <c r="H300" i="2"/>
  <c r="G299" i="2"/>
  <c r="H292" i="2"/>
  <c r="E289" i="2"/>
  <c r="F290" i="2"/>
  <c r="C287" i="2"/>
  <c r="D288" i="2"/>
  <c r="G291" i="2"/>
  <c r="E281" i="2"/>
  <c r="F282" i="2"/>
  <c r="G283" i="2"/>
  <c r="C279" i="2"/>
  <c r="H284" i="2"/>
  <c r="D280" i="2"/>
  <c r="E273" i="2"/>
  <c r="F274" i="2"/>
  <c r="G275" i="2"/>
  <c r="C271" i="2"/>
  <c r="H276" i="2"/>
  <c r="D272" i="2"/>
  <c r="E265" i="2"/>
  <c r="F266" i="2"/>
  <c r="G267" i="2"/>
  <c r="C263" i="2"/>
  <c r="H268" i="2"/>
  <c r="D264" i="2"/>
  <c r="E257" i="2"/>
  <c r="F258" i="2"/>
  <c r="G259" i="2"/>
  <c r="C255" i="2"/>
  <c r="D256" i="2"/>
  <c r="H260" i="2"/>
  <c r="C311" i="2"/>
  <c r="F314" i="2"/>
  <c r="H316" i="2"/>
  <c r="D312" i="2"/>
  <c r="E313" i="2"/>
  <c r="G315" i="2"/>
  <c r="C310" i="2"/>
  <c r="F313" i="2"/>
  <c r="G314" i="2"/>
  <c r="H315" i="2"/>
  <c r="D311" i="2"/>
  <c r="E312" i="2"/>
  <c r="H226" i="2"/>
  <c r="D222" i="2"/>
  <c r="C221" i="2"/>
  <c r="E223" i="2"/>
  <c r="G225" i="2"/>
  <c r="F224" i="2"/>
  <c r="E249" i="2"/>
  <c r="F250" i="2"/>
  <c r="G251" i="2"/>
  <c r="C247" i="2"/>
  <c r="H252" i="2"/>
  <c r="D248" i="2"/>
  <c r="H211" i="2"/>
  <c r="D207" i="2"/>
  <c r="C206" i="2"/>
  <c r="F209" i="2"/>
  <c r="E208" i="2"/>
  <c r="G210" i="2"/>
  <c r="D244" i="2"/>
  <c r="G247" i="2"/>
  <c r="H248" i="2"/>
  <c r="F246" i="2"/>
  <c r="E245" i="2"/>
  <c r="C243" i="2"/>
  <c r="H213" i="2"/>
  <c r="D209" i="2"/>
  <c r="E210" i="2"/>
  <c r="F211" i="2"/>
  <c r="G212" i="2"/>
  <c r="C208" i="2"/>
  <c r="H220" i="2"/>
  <c r="D216" i="2"/>
  <c r="F218" i="2"/>
  <c r="G219" i="2"/>
  <c r="C215" i="2"/>
  <c r="E217" i="2"/>
  <c r="C304" i="2"/>
  <c r="F307" i="2"/>
  <c r="D305" i="2"/>
  <c r="E306" i="2"/>
  <c r="G308" i="2"/>
  <c r="H309" i="2"/>
  <c r="C382" i="2"/>
  <c r="C372" i="2"/>
  <c r="F375" i="2"/>
  <c r="E374" i="2"/>
  <c r="D373" i="2"/>
  <c r="H377" i="2"/>
  <c r="G376" i="2"/>
  <c r="C364" i="2"/>
  <c r="F367" i="2"/>
  <c r="G368" i="2"/>
  <c r="E366" i="2"/>
  <c r="D365" i="2"/>
  <c r="H369" i="2"/>
  <c r="C356" i="2"/>
  <c r="F359" i="2"/>
  <c r="G360" i="2"/>
  <c r="E358" i="2"/>
  <c r="D357" i="2"/>
  <c r="H361" i="2"/>
  <c r="C348" i="2"/>
  <c r="F351" i="2"/>
  <c r="G352" i="2"/>
  <c r="E350" i="2"/>
  <c r="H353" i="2"/>
  <c r="D349" i="2"/>
  <c r="C340" i="2"/>
  <c r="F343" i="2"/>
  <c r="G344" i="2"/>
  <c r="E342" i="2"/>
  <c r="D341" i="2"/>
  <c r="H345" i="2"/>
  <c r="C332" i="2"/>
  <c r="F335" i="2"/>
  <c r="G336" i="2"/>
  <c r="E334" i="2"/>
  <c r="H337" i="2"/>
  <c r="D333" i="2"/>
  <c r="C324" i="2"/>
  <c r="F327" i="2"/>
  <c r="G328" i="2"/>
  <c r="E326" i="2"/>
  <c r="H329" i="2"/>
  <c r="D325" i="2"/>
  <c r="C381" i="2"/>
  <c r="D382" i="2"/>
  <c r="F296" i="2"/>
  <c r="E295" i="2"/>
  <c r="C293" i="2"/>
  <c r="H298" i="2"/>
  <c r="G297" i="2"/>
  <c r="D294" i="2"/>
  <c r="H290" i="2"/>
  <c r="E287" i="2"/>
  <c r="C285" i="2"/>
  <c r="D286" i="2"/>
  <c r="F288" i="2"/>
  <c r="G289" i="2"/>
  <c r="E279" i="2"/>
  <c r="C277" i="2"/>
  <c r="D278" i="2"/>
  <c r="F280" i="2"/>
  <c r="G281" i="2"/>
  <c r="H282" i="2"/>
  <c r="E271" i="2"/>
  <c r="C269" i="2"/>
  <c r="D270" i="2"/>
  <c r="F272" i="2"/>
  <c r="H274" i="2"/>
  <c r="G273" i="2"/>
  <c r="E263" i="2"/>
  <c r="C261" i="2"/>
  <c r="D262" i="2"/>
  <c r="F264" i="2"/>
  <c r="H266" i="2"/>
  <c r="G265" i="2"/>
  <c r="E255" i="2"/>
  <c r="C253" i="2"/>
  <c r="D254" i="2"/>
  <c r="F256" i="2"/>
  <c r="G257" i="2"/>
  <c r="H258" i="2"/>
  <c r="C303" i="2"/>
  <c r="F306" i="2"/>
  <c r="G307" i="2"/>
  <c r="H308" i="2"/>
  <c r="E305" i="2"/>
  <c r="D304" i="2"/>
  <c r="H205" i="2"/>
  <c r="D201" i="2"/>
  <c r="C200" i="2"/>
  <c r="E202" i="2"/>
  <c r="F203" i="2"/>
  <c r="G204" i="2"/>
  <c r="H218" i="2"/>
  <c r="D214" i="2"/>
  <c r="C213" i="2"/>
  <c r="E215" i="2"/>
  <c r="G217" i="2"/>
  <c r="F216" i="2"/>
  <c r="H235" i="2"/>
  <c r="G234" i="2"/>
  <c r="D231" i="2"/>
  <c r="C230" i="2"/>
  <c r="F233" i="2"/>
  <c r="E232" i="2"/>
  <c r="H203" i="2"/>
  <c r="D199" i="2"/>
  <c r="F201" i="2"/>
  <c r="C198" i="2"/>
  <c r="E200" i="2"/>
  <c r="G202" i="2"/>
  <c r="H237" i="2"/>
  <c r="G236" i="2"/>
  <c r="D233" i="2"/>
  <c r="E234" i="2"/>
  <c r="C232" i="2"/>
  <c r="F235" i="2"/>
  <c r="H201" i="2"/>
  <c r="G200" i="2"/>
  <c r="F199" i="2"/>
  <c r="D197" i="2"/>
  <c r="C196" i="2"/>
  <c r="E198" i="2"/>
  <c r="C314" i="2"/>
  <c r="F317" i="2"/>
  <c r="D315" i="2"/>
  <c r="E316" i="2"/>
  <c r="H319" i="2"/>
  <c r="G318" i="2"/>
  <c r="H245" i="2"/>
  <c r="G244" i="2"/>
  <c r="D241" i="2"/>
  <c r="E242" i="2"/>
  <c r="C240" i="2"/>
  <c r="F243" i="2"/>
  <c r="P251" i="2" l="1"/>
  <c r="O250" i="2"/>
  <c r="S254" i="2"/>
  <c r="Q252" i="2"/>
  <c r="R253" i="2"/>
  <c r="S206" i="2"/>
  <c r="T207" i="2"/>
  <c r="Q204" i="2"/>
  <c r="P203" i="2"/>
  <c r="O202" i="2"/>
  <c r="P312" i="2"/>
  <c r="O311" i="2"/>
  <c r="S315" i="2"/>
  <c r="T316" i="2"/>
  <c r="R314" i="2"/>
  <c r="S283" i="2"/>
  <c r="O366" i="2"/>
  <c r="T217" i="2"/>
  <c r="O212" i="2"/>
  <c r="R282" i="2"/>
  <c r="S362" i="2"/>
  <c r="O337" i="2"/>
  <c r="O358" i="2"/>
  <c r="Q360" i="2"/>
  <c r="T363" i="2"/>
  <c r="T251" i="2"/>
  <c r="R340" i="2"/>
  <c r="T284" i="2"/>
  <c r="P247" i="2"/>
  <c r="Q281" i="2"/>
  <c r="P359" i="2"/>
  <c r="P280" i="2"/>
  <c r="S250" i="2"/>
  <c r="O246" i="2"/>
  <c r="Q339" i="2"/>
  <c r="O287" i="2"/>
  <c r="R215" i="2"/>
  <c r="Q214" i="2"/>
  <c r="S216" i="2"/>
  <c r="R274" i="2"/>
  <c r="T371" i="2"/>
  <c r="P367" i="2"/>
  <c r="O329" i="2"/>
  <c r="T276" i="2"/>
  <c r="T355" i="2"/>
  <c r="O295" i="2"/>
  <c r="P343" i="2"/>
  <c r="Q268" i="2"/>
  <c r="P375" i="2"/>
  <c r="P226" i="2"/>
  <c r="Q265" i="2"/>
  <c r="O263" i="2"/>
  <c r="S299" i="2"/>
  <c r="Q376" i="2"/>
  <c r="P255" i="2"/>
  <c r="T300" i="2"/>
  <c r="R298" i="2"/>
  <c r="S345" i="2"/>
  <c r="T347" i="2"/>
  <c r="R356" i="2"/>
  <c r="Q296" i="2"/>
  <c r="S308" i="2"/>
  <c r="S333" i="2"/>
  <c r="S275" i="2"/>
  <c r="R345" i="2"/>
  <c r="P330" i="2"/>
  <c r="S210" i="2"/>
  <c r="S267" i="2"/>
  <c r="Q273" i="2"/>
  <c r="R353" i="2"/>
  <c r="P264" i="2"/>
  <c r="Q352" i="2"/>
  <c r="P295" i="2"/>
  <c r="T268" i="2"/>
  <c r="Q328" i="2"/>
  <c r="P327" i="2"/>
  <c r="P351" i="2"/>
  <c r="P305" i="2"/>
  <c r="S346" i="2"/>
  <c r="S325" i="2"/>
  <c r="O318" i="2"/>
  <c r="T240" i="2"/>
  <c r="O326" i="2"/>
  <c r="T331" i="2"/>
  <c r="O315" i="2"/>
  <c r="S330" i="2"/>
  <c r="T277" i="2"/>
  <c r="S365" i="2"/>
  <c r="Q264" i="2"/>
  <c r="Q345" i="2"/>
  <c r="R257" i="2"/>
  <c r="S370" i="2"/>
  <c r="S349" i="2"/>
  <c r="Q256" i="2"/>
  <c r="T292" i="2"/>
  <c r="P296" i="2"/>
  <c r="R369" i="2"/>
  <c r="T358" i="2"/>
  <c r="R344" i="2"/>
  <c r="S291" i="2"/>
  <c r="O334" i="2"/>
  <c r="O374" i="2"/>
  <c r="Q282" i="2"/>
  <c r="R283" i="2"/>
  <c r="S282" i="2"/>
  <c r="P342" i="2"/>
  <c r="P288" i="2"/>
  <c r="T339" i="2"/>
  <c r="R377" i="2"/>
  <c r="P281" i="2"/>
  <c r="P267" i="2"/>
  <c r="O377" i="2"/>
  <c r="S264" i="2"/>
  <c r="O278" i="2"/>
  <c r="O365" i="2"/>
  <c r="Q289" i="2"/>
  <c r="S338" i="2"/>
  <c r="T271" i="2"/>
  <c r="P279" i="2"/>
  <c r="Q367" i="2"/>
  <c r="R337" i="2"/>
  <c r="R362" i="2"/>
  <c r="P335" i="2"/>
  <c r="Q361" i="2"/>
  <c r="S294" i="2"/>
  <c r="O262" i="2"/>
  <c r="T370" i="2"/>
  <c r="T211" i="2"/>
  <c r="P272" i="2"/>
  <c r="Q320" i="2"/>
  <c r="O342" i="2"/>
  <c r="S354" i="2"/>
  <c r="T364" i="2"/>
  <c r="O290" i="2"/>
  <c r="O361" i="2"/>
  <c r="T323" i="2"/>
  <c r="Q363" i="2"/>
  <c r="S322" i="2"/>
  <c r="O274" i="2"/>
  <c r="P362" i="2"/>
  <c r="R321" i="2"/>
  <c r="P275" i="2"/>
  <c r="S298" i="2"/>
  <c r="T354" i="2"/>
  <c r="Q306" i="2"/>
  <c r="T301" i="2"/>
  <c r="S278" i="2"/>
  <c r="T334" i="2"/>
  <c r="R352" i="2"/>
  <c r="Q317" i="2"/>
  <c r="R299" i="2"/>
  <c r="Q276" i="2"/>
  <c r="R297" i="2"/>
  <c r="P350" i="2"/>
  <c r="R307" i="2"/>
  <c r="S319" i="2"/>
  <c r="S347" i="2"/>
  <c r="P291" i="2"/>
  <c r="Q331" i="2"/>
  <c r="T366" i="2"/>
  <c r="S258" i="2"/>
  <c r="O341" i="2"/>
  <c r="R228" i="2"/>
  <c r="T340" i="2"/>
  <c r="R269" i="2"/>
  <c r="O345" i="2"/>
  <c r="Q355" i="2"/>
  <c r="O367" i="2"/>
  <c r="S337" i="2"/>
  <c r="R330" i="2"/>
  <c r="T259" i="2"/>
  <c r="T346" i="2"/>
  <c r="P358" i="2"/>
  <c r="Q227" i="2"/>
  <c r="P336" i="2"/>
  <c r="S270" i="2"/>
  <c r="S286" i="2"/>
  <c r="T350" i="2"/>
  <c r="P354" i="2"/>
  <c r="Q257" i="2"/>
  <c r="Q290" i="2"/>
  <c r="P346" i="2"/>
  <c r="R354" i="2"/>
  <c r="R261" i="2"/>
  <c r="O353" i="2"/>
  <c r="S262" i="2"/>
  <c r="S276" i="2"/>
  <c r="S331" i="2"/>
  <c r="T263" i="2"/>
  <c r="O321" i="2"/>
  <c r="R285" i="2"/>
  <c r="P236" i="2"/>
  <c r="P287" i="2"/>
  <c r="P352" i="2"/>
  <c r="Q284" i="2"/>
  <c r="R324" i="2"/>
  <c r="Q369" i="2"/>
  <c r="S290" i="2"/>
  <c r="O373" i="2"/>
  <c r="Q323" i="2"/>
  <c r="R273" i="2"/>
  <c r="T291" i="2"/>
  <c r="S377" i="2"/>
  <c r="P322" i="2"/>
  <c r="T374" i="2"/>
  <c r="T275" i="2"/>
  <c r="Q288" i="2"/>
  <c r="R360" i="2"/>
  <c r="T378" i="2"/>
  <c r="T293" i="2"/>
  <c r="S373" i="2"/>
  <c r="Q272" i="2"/>
  <c r="Q359" i="2"/>
  <c r="S292" i="2"/>
  <c r="Q371" i="2"/>
  <c r="P273" i="2"/>
  <c r="T356" i="2"/>
  <c r="P283" i="2"/>
  <c r="R263" i="2"/>
  <c r="O235" i="2"/>
  <c r="T267" i="2"/>
  <c r="R281" i="2"/>
  <c r="T299" i="2"/>
  <c r="O357" i="2"/>
  <c r="P366" i="2"/>
  <c r="O304" i="2"/>
  <c r="R275" i="2"/>
  <c r="S363" i="2"/>
  <c r="Q260" i="2"/>
  <c r="R277" i="2"/>
  <c r="T287" i="2"/>
  <c r="R293" i="2"/>
  <c r="T342" i="2"/>
  <c r="R348" i="2"/>
  <c r="O369" i="2"/>
  <c r="O241" i="2"/>
  <c r="R249" i="2"/>
  <c r="O258" i="2"/>
  <c r="Q292" i="2"/>
  <c r="S341" i="2"/>
  <c r="R372" i="2"/>
  <c r="P271" i="2"/>
  <c r="O349" i="2"/>
  <c r="S369" i="2"/>
  <c r="Q208" i="2"/>
  <c r="T260" i="2"/>
  <c r="T285" i="2"/>
  <c r="O296" i="2"/>
  <c r="O351" i="2"/>
  <c r="P376" i="2"/>
  <c r="R236" i="2"/>
  <c r="T206" i="2"/>
  <c r="R336" i="2"/>
  <c r="O255" i="2"/>
  <c r="Q329" i="2"/>
  <c r="R312" i="2"/>
  <c r="T352" i="2"/>
  <c r="Q203" i="2"/>
  <c r="Q375" i="2"/>
  <c r="Q274" i="2"/>
  <c r="P328" i="2"/>
  <c r="S355" i="2"/>
  <c r="S237" i="2"/>
  <c r="R350" i="2"/>
  <c r="R238" i="2"/>
  <c r="O270" i="2"/>
  <c r="S361" i="2"/>
  <c r="T226" i="2"/>
  <c r="R258" i="2"/>
  <c r="S339" i="2"/>
  <c r="R370" i="2"/>
  <c r="S259" i="2"/>
  <c r="O327" i="2"/>
  <c r="Q237" i="2"/>
  <c r="O286" i="2"/>
  <c r="S229" i="2"/>
  <c r="T307" i="2"/>
  <c r="P368" i="2"/>
  <c r="P216" i="2"/>
  <c r="R279" i="2"/>
  <c r="T368" i="2"/>
  <c r="Q351" i="2"/>
  <c r="R209" i="2"/>
  <c r="T230" i="2"/>
  <c r="R259" i="2"/>
  <c r="Q298" i="2"/>
  <c r="O335" i="2"/>
  <c r="P344" i="2"/>
  <c r="R231" i="2"/>
  <c r="S280" i="2"/>
  <c r="R366" i="2"/>
  <c r="P277" i="2"/>
  <c r="Q365" i="2"/>
  <c r="T281" i="2"/>
  <c r="P364" i="2"/>
  <c r="R265" i="2"/>
  <c r="R338" i="2"/>
  <c r="R378" i="2"/>
  <c r="Q278" i="2"/>
  <c r="P263" i="2"/>
  <c r="T320" i="2"/>
  <c r="Q377" i="2"/>
  <c r="S255" i="2"/>
  <c r="T335" i="2"/>
  <c r="S367" i="2"/>
  <c r="T283" i="2"/>
  <c r="P374" i="2"/>
  <c r="T220" i="2"/>
  <c r="P207" i="2"/>
  <c r="P316" i="2"/>
  <c r="P289" i="2"/>
  <c r="P297" i="2"/>
  <c r="O343" i="2"/>
  <c r="O359" i="2"/>
  <c r="P331" i="2"/>
  <c r="T376" i="2"/>
  <c r="Q217" i="2"/>
  <c r="S284" i="2"/>
  <c r="O288" i="2"/>
  <c r="T348" i="2"/>
  <c r="T273" i="2"/>
  <c r="S371" i="2"/>
  <c r="Q245" i="2"/>
  <c r="T303" i="2"/>
  <c r="P320" i="2"/>
  <c r="P242" i="2"/>
  <c r="Q212" i="2"/>
  <c r="R211" i="2"/>
  <c r="T324" i="2"/>
  <c r="S212" i="2"/>
  <c r="S323" i="2"/>
  <c r="T213" i="2"/>
  <c r="R322" i="2"/>
  <c r="Q210" i="2"/>
  <c r="Q321" i="2"/>
  <c r="P209" i="2"/>
  <c r="O325" i="2"/>
  <c r="T330" i="2"/>
  <c r="P202" i="2"/>
  <c r="S329" i="2"/>
  <c r="Q335" i="2"/>
  <c r="O210" i="2"/>
  <c r="R262" i="2"/>
  <c r="P356" i="2"/>
  <c r="P211" i="2"/>
  <c r="O201" i="2"/>
  <c r="R328" i="2"/>
  <c r="P334" i="2"/>
  <c r="Q327" i="2"/>
  <c r="T317" i="2"/>
  <c r="P238" i="2"/>
  <c r="R213" i="2"/>
  <c r="S205" i="2"/>
  <c r="O333" i="2"/>
  <c r="S214" i="2"/>
  <c r="Q243" i="2"/>
  <c r="Q262" i="2"/>
  <c r="T289" i="2"/>
  <c r="Q325" i="2"/>
  <c r="O221" i="2"/>
  <c r="P313" i="2"/>
  <c r="T261" i="2"/>
  <c r="T224" i="2"/>
  <c r="O362" i="2"/>
  <c r="R334" i="2"/>
  <c r="O312" i="2"/>
  <c r="T311" i="2"/>
  <c r="Q258" i="2"/>
  <c r="S374" i="2"/>
  <c r="Q333" i="2"/>
  <c r="P222" i="2"/>
  <c r="S268" i="2"/>
  <c r="S245" i="2"/>
  <c r="P276" i="2"/>
  <c r="R206" i="2"/>
  <c r="S335" i="2"/>
  <c r="P324" i="2"/>
  <c r="R315" i="2"/>
  <c r="O256" i="2"/>
  <c r="S207" i="2"/>
  <c r="T336" i="2"/>
  <c r="S225" i="2"/>
  <c r="R240" i="2"/>
  <c r="P265" i="2"/>
  <c r="R244" i="2"/>
  <c r="T296" i="2"/>
  <c r="T208" i="2"/>
  <c r="O339" i="2"/>
  <c r="Q314" i="2"/>
  <c r="R224" i="2"/>
  <c r="Q239" i="2"/>
  <c r="O199" i="2"/>
  <c r="Q269" i="2"/>
  <c r="Q294" i="2"/>
  <c r="T204" i="2"/>
  <c r="O267" i="2"/>
  <c r="P314" i="2"/>
  <c r="S350" i="2"/>
  <c r="S251" i="2"/>
  <c r="Q308" i="2"/>
  <c r="O298" i="2"/>
  <c r="S260" i="2"/>
  <c r="R267" i="2"/>
  <c r="P220" i="2"/>
  <c r="T280" i="2"/>
  <c r="Q348" i="2"/>
  <c r="Q205" i="2"/>
  <c r="S327" i="2"/>
  <c r="O331" i="2"/>
  <c r="O247" i="2"/>
  <c r="P299" i="2"/>
  <c r="O264" i="2"/>
  <c r="T229" i="2"/>
  <c r="O291" i="2"/>
  <c r="S358" i="2"/>
  <c r="P204" i="2"/>
  <c r="T257" i="2"/>
  <c r="T328" i="2"/>
  <c r="P225" i="2"/>
  <c r="S295" i="2"/>
  <c r="Q356" i="2"/>
  <c r="O323" i="2"/>
  <c r="T344" i="2"/>
  <c r="R246" i="2"/>
  <c r="Q201" i="2"/>
  <c r="P268" i="2"/>
  <c r="Q340" i="2"/>
  <c r="O209" i="2"/>
  <c r="O292" i="2"/>
  <c r="R374" i="2"/>
  <c r="T248" i="2"/>
  <c r="R301" i="2"/>
  <c r="T269" i="2"/>
  <c r="S203" i="2"/>
  <c r="S306" i="2"/>
  <c r="T272" i="2"/>
  <c r="Q311" i="2"/>
  <c r="T351" i="2"/>
  <c r="O370" i="2"/>
  <c r="O260" i="2"/>
  <c r="O284" i="2"/>
  <c r="R295" i="2"/>
  <c r="R342" i="2"/>
  <c r="S375" i="2"/>
  <c r="O243" i="2"/>
  <c r="R250" i="2"/>
  <c r="T238" i="2"/>
  <c r="S263" i="2"/>
  <c r="O346" i="2"/>
  <c r="S213" i="2"/>
  <c r="Q254" i="2"/>
  <c r="P285" i="2"/>
  <c r="O313" i="2"/>
  <c r="P340" i="2"/>
  <c r="P372" i="2"/>
  <c r="T252" i="2"/>
  <c r="O233" i="2"/>
  <c r="Q261" i="2"/>
  <c r="O338" i="2"/>
  <c r="R212" i="2"/>
  <c r="O252" i="2"/>
  <c r="R287" i="2"/>
  <c r="T318" i="2"/>
  <c r="Q349" i="2"/>
  <c r="Q373" i="2"/>
  <c r="Q249" i="2"/>
  <c r="O259" i="2"/>
  <c r="S342" i="2"/>
  <c r="Q211" i="2"/>
  <c r="Q286" i="2"/>
  <c r="P244" i="2"/>
  <c r="P260" i="2"/>
  <c r="S271" i="2"/>
  <c r="R341" i="2"/>
  <c r="P210" i="2"/>
  <c r="T297" i="2"/>
  <c r="S221" i="2"/>
  <c r="S241" i="2"/>
  <c r="Q300" i="2"/>
  <c r="Q235" i="2"/>
  <c r="P200" i="2"/>
  <c r="P303" i="2"/>
  <c r="S279" i="2"/>
  <c r="O309" i="2"/>
  <c r="P347" i="2"/>
  <c r="R255" i="2"/>
  <c r="P261" i="2"/>
  <c r="Q270" i="2"/>
  <c r="S296" i="2"/>
  <c r="S317" i="2"/>
  <c r="Q341" i="2"/>
  <c r="O347" i="2"/>
  <c r="R220" i="2"/>
  <c r="Q304" i="2"/>
  <c r="O275" i="2"/>
  <c r="T314" i="2"/>
  <c r="T359" i="2"/>
  <c r="S256" i="2"/>
  <c r="O268" i="2"/>
  <c r="R316" i="2"/>
  <c r="P348" i="2"/>
  <c r="T222" i="2"/>
  <c r="S359" i="2"/>
  <c r="P218" i="2"/>
  <c r="O355" i="2"/>
  <c r="O217" i="2"/>
  <c r="O237" i="2"/>
  <c r="Q221" i="2"/>
  <c r="Q277" i="2"/>
  <c r="R325" i="2"/>
  <c r="R271" i="2"/>
  <c r="Q357" i="2"/>
  <c r="P206" i="2"/>
  <c r="S272" i="2"/>
  <c r="T360" i="2"/>
  <c r="R309" i="2"/>
  <c r="O205" i="2"/>
  <c r="R254" i="2"/>
  <c r="P323" i="2"/>
  <c r="P363" i="2"/>
  <c r="P229" i="2"/>
  <c r="O215" i="2"/>
  <c r="O219" i="2"/>
  <c r="O251" i="2"/>
  <c r="P292" i="2"/>
  <c r="O330" i="2"/>
  <c r="P339" i="2"/>
  <c r="R357" i="2"/>
  <c r="R373" i="2"/>
  <c r="S235" i="2"/>
  <c r="P232" i="2"/>
  <c r="S219" i="2"/>
  <c r="O306" i="2"/>
  <c r="S223" i="2"/>
  <c r="R227" i="2"/>
  <c r="P284" i="2"/>
  <c r="O354" i="2"/>
  <c r="T375" i="2"/>
  <c r="T253" i="2"/>
  <c r="S310" i="2"/>
  <c r="S228" i="2"/>
  <c r="R208" i="2"/>
  <c r="S287" i="2"/>
  <c r="P249" i="2"/>
  <c r="Q207" i="2"/>
  <c r="Q285" i="2"/>
  <c r="T367" i="2"/>
  <c r="O248" i="2"/>
  <c r="O231" i="2"/>
  <c r="O302" i="2"/>
  <c r="T210" i="2"/>
  <c r="S313" i="2"/>
  <c r="Q324" i="2"/>
  <c r="Q250" i="2"/>
  <c r="O228" i="2"/>
  <c r="R234" i="2"/>
  <c r="Q226" i="2"/>
  <c r="T256" i="2"/>
  <c r="O283" i="2"/>
  <c r="R294" i="2"/>
  <c r="O322" i="2"/>
  <c r="S334" i="2"/>
  <c r="S366" i="2"/>
  <c r="Q372" i="2"/>
  <c r="S232" i="2"/>
  <c r="T236" i="2"/>
  <c r="Q253" i="2"/>
  <c r="T288" i="2"/>
  <c r="T327" i="2"/>
  <c r="R333" i="2"/>
  <c r="R365" i="2"/>
  <c r="R251" i="2"/>
  <c r="T233" i="2"/>
  <c r="R317" i="2"/>
  <c r="Q316" i="2"/>
  <c r="P315" i="2"/>
  <c r="T319" i="2"/>
  <c r="S318" i="2"/>
  <c r="O314" i="2"/>
  <c r="O261" i="2"/>
  <c r="Q263" i="2"/>
  <c r="T266" i="2"/>
  <c r="R264" i="2"/>
  <c r="S265" i="2"/>
  <c r="P262" i="2"/>
  <c r="P341" i="2"/>
  <c r="R343" i="2"/>
  <c r="T345" i="2"/>
  <c r="Q342" i="2"/>
  <c r="O340" i="2"/>
  <c r="S344" i="2"/>
  <c r="R311" i="2"/>
  <c r="T313" i="2"/>
  <c r="S312" i="2"/>
  <c r="P309" i="2"/>
  <c r="O308" i="2"/>
  <c r="Q310" i="2"/>
  <c r="O236" i="2"/>
  <c r="P237" i="2"/>
  <c r="Q238" i="2"/>
  <c r="T241" i="2"/>
  <c r="S240" i="2"/>
  <c r="R239" i="2"/>
  <c r="R300" i="2"/>
  <c r="Q299" i="2"/>
  <c r="P298" i="2"/>
  <c r="O297" i="2"/>
  <c r="T302" i="2"/>
  <c r="S301" i="2"/>
  <c r="P329" i="2"/>
  <c r="O328" i="2"/>
  <c r="R331" i="2"/>
  <c r="T333" i="2"/>
  <c r="S332" i="2"/>
  <c r="Q330" i="2"/>
  <c r="O218" i="2"/>
  <c r="P219" i="2"/>
  <c r="Q220" i="2"/>
  <c r="T223" i="2"/>
  <c r="S222" i="2"/>
  <c r="R221" i="2"/>
  <c r="O249" i="2"/>
  <c r="P250" i="2"/>
  <c r="Q251" i="2"/>
  <c r="T254" i="2"/>
  <c r="R252" i="2"/>
  <c r="S253" i="2"/>
  <c r="O222" i="2"/>
  <c r="P223" i="2"/>
  <c r="Q224" i="2"/>
  <c r="T227" i="2"/>
  <c r="S226" i="2"/>
  <c r="R225" i="2"/>
  <c r="O232" i="2"/>
  <c r="P233" i="2"/>
  <c r="Q234" i="2"/>
  <c r="T237" i="2"/>
  <c r="S236" i="2"/>
  <c r="R235" i="2"/>
  <c r="O269" i="2"/>
  <c r="Q271" i="2"/>
  <c r="T274" i="2"/>
  <c r="P270" i="2"/>
  <c r="R272" i="2"/>
  <c r="S273" i="2"/>
  <c r="P349" i="2"/>
  <c r="O348" i="2"/>
  <c r="Q350" i="2"/>
  <c r="S352" i="2"/>
  <c r="R351" i="2"/>
  <c r="T353" i="2"/>
  <c r="O239" i="2"/>
  <c r="P240" i="2"/>
  <c r="Q241" i="2"/>
  <c r="T244" i="2"/>
  <c r="R242" i="2"/>
  <c r="S243" i="2"/>
  <c r="R310" i="2"/>
  <c r="O307" i="2"/>
  <c r="T312" i="2"/>
  <c r="Q309" i="2"/>
  <c r="P308" i="2"/>
  <c r="S311" i="2"/>
  <c r="O229" i="2"/>
  <c r="P230" i="2"/>
  <c r="Q231" i="2"/>
  <c r="T234" i="2"/>
  <c r="R232" i="2"/>
  <c r="S233" i="2"/>
  <c r="O257" i="2"/>
  <c r="Q259" i="2"/>
  <c r="T262" i="2"/>
  <c r="R260" i="2"/>
  <c r="S261" i="2"/>
  <c r="P258" i="2"/>
  <c r="P337" i="2"/>
  <c r="O336" i="2"/>
  <c r="Q338" i="2"/>
  <c r="R339" i="2"/>
  <c r="T341" i="2"/>
  <c r="S340" i="2"/>
  <c r="O244" i="2"/>
  <c r="P245" i="2"/>
  <c r="Q246" i="2"/>
  <c r="T249" i="2"/>
  <c r="S248" i="2"/>
  <c r="R247" i="2"/>
  <c r="O198" i="2"/>
  <c r="Q200" i="2"/>
  <c r="T203" i="2"/>
  <c r="S202" i="2"/>
  <c r="R201" i="2"/>
  <c r="P199" i="2"/>
  <c r="X5" i="2" s="1" a="1"/>
  <c r="X5" i="2" s="1"/>
  <c r="Q279" i="2"/>
  <c r="T282" i="2"/>
  <c r="O277" i="2"/>
  <c r="P278" i="2"/>
  <c r="R280" i="2"/>
  <c r="S281" i="2"/>
  <c r="P357" i="2"/>
  <c r="O356" i="2"/>
  <c r="S360" i="2"/>
  <c r="Q358" i="2"/>
  <c r="R359" i="2"/>
  <c r="T361" i="2"/>
  <c r="O265" i="2"/>
  <c r="Q267" i="2"/>
  <c r="T270" i="2"/>
  <c r="R268" i="2"/>
  <c r="P266" i="2"/>
  <c r="X72" i="2" s="1" a="1"/>
  <c r="X72" i="2" s="1"/>
  <c r="S269" i="2"/>
  <c r="P345" i="2"/>
  <c r="O344" i="2"/>
  <c r="S348" i="2"/>
  <c r="Q346" i="2"/>
  <c r="R347" i="2"/>
  <c r="T349" i="2"/>
  <c r="Q287" i="2"/>
  <c r="R288" i="2"/>
  <c r="O285" i="2"/>
  <c r="T290" i="2"/>
  <c r="S289" i="2"/>
  <c r="P286" i="2"/>
  <c r="P365" i="2"/>
  <c r="Q366" i="2"/>
  <c r="R367" i="2"/>
  <c r="T369" i="2"/>
  <c r="O364" i="2"/>
  <c r="S368" i="2"/>
  <c r="O245" i="2"/>
  <c r="P246" i="2"/>
  <c r="Q247" i="2"/>
  <c r="T250" i="2"/>
  <c r="R248" i="2"/>
  <c r="S249" i="2"/>
  <c r="Q275" i="2"/>
  <c r="T278" i="2"/>
  <c r="O273" i="2"/>
  <c r="P274" i="2"/>
  <c r="R276" i="2"/>
  <c r="S277" i="2"/>
  <c r="P353" i="2"/>
  <c r="O352" i="2"/>
  <c r="S356" i="2"/>
  <c r="Q354" i="2"/>
  <c r="R355" i="2"/>
  <c r="T357" i="2"/>
  <c r="O213" i="2"/>
  <c r="P214" i="2"/>
  <c r="Q215" i="2"/>
  <c r="T218" i="2"/>
  <c r="R216" i="2"/>
  <c r="S217" i="2"/>
  <c r="O223" i="2"/>
  <c r="P224" i="2"/>
  <c r="Q225" i="2"/>
  <c r="T228" i="2"/>
  <c r="R226" i="2"/>
  <c r="S227" i="2"/>
  <c r="O281" i="2"/>
  <c r="P282" i="2"/>
  <c r="Q283" i="2"/>
  <c r="R284" i="2"/>
  <c r="T286" i="2"/>
  <c r="S285" i="2"/>
  <c r="R319" i="2"/>
  <c r="P317" i="2"/>
  <c r="Q318" i="2"/>
  <c r="O316" i="2"/>
  <c r="T321" i="2"/>
  <c r="S320" i="2"/>
  <c r="R303" i="2"/>
  <c r="Q302" i="2"/>
  <c r="P301" i="2"/>
  <c r="T305" i="2"/>
  <c r="O300" i="2"/>
  <c r="S304" i="2"/>
  <c r="P373" i="2"/>
  <c r="Q374" i="2"/>
  <c r="S376" i="2"/>
  <c r="O372" i="2"/>
  <c r="R375" i="2"/>
  <c r="T377" i="2"/>
  <c r="R313" i="2"/>
  <c r="Q312" i="2"/>
  <c r="P311" i="2"/>
  <c r="O310" i="2"/>
  <c r="S314" i="2"/>
  <c r="T315" i="2"/>
  <c r="P201" i="2"/>
  <c r="Q202" i="2"/>
  <c r="T205" i="2"/>
  <c r="O200" i="2"/>
  <c r="S204" i="2"/>
  <c r="R203" i="2"/>
  <c r="P382" i="2"/>
  <c r="O381" i="2"/>
  <c r="O207" i="2"/>
  <c r="P208" i="2"/>
  <c r="Q209" i="2"/>
  <c r="T212" i="2"/>
  <c r="R210" i="2"/>
  <c r="S211" i="2"/>
  <c r="O216" i="2"/>
  <c r="P217" i="2"/>
  <c r="Q218" i="2"/>
  <c r="T221" i="2"/>
  <c r="S220" i="2"/>
  <c r="R219" i="2"/>
  <c r="Q291" i="2"/>
  <c r="R292" i="2"/>
  <c r="T294" i="2"/>
  <c r="P290" i="2"/>
  <c r="S293" i="2"/>
  <c r="O289" i="2"/>
  <c r="P369" i="2"/>
  <c r="Q370" i="2"/>
  <c r="R371" i="2"/>
  <c r="O368" i="2"/>
  <c r="T373" i="2"/>
  <c r="S372" i="2"/>
  <c r="O227" i="2"/>
  <c r="P228" i="2"/>
  <c r="Q229" i="2"/>
  <c r="T232" i="2"/>
  <c r="R230" i="2"/>
  <c r="S231" i="2"/>
  <c r="R308" i="2"/>
  <c r="P306" i="2"/>
  <c r="T310" i="2"/>
  <c r="O305" i="2"/>
  <c r="S309" i="2"/>
  <c r="Q307" i="2"/>
  <c r="O226" i="2"/>
  <c r="P227" i="2"/>
  <c r="Q228" i="2"/>
  <c r="T231" i="2"/>
  <c r="S230" i="2"/>
  <c r="R229" i="2"/>
  <c r="R302" i="2"/>
  <c r="O299" i="2"/>
  <c r="Q301" i="2"/>
  <c r="P300" i="2"/>
  <c r="S303" i="2"/>
  <c r="T304" i="2"/>
  <c r="Q295" i="2"/>
  <c r="R296" i="2"/>
  <c r="O293" i="2"/>
  <c r="S297" i="2"/>
  <c r="P294" i="2"/>
  <c r="T298" i="2"/>
  <c r="O360" i="2"/>
  <c r="P361" i="2"/>
  <c r="Q362" i="2"/>
  <c r="R363" i="2"/>
  <c r="S364" i="2"/>
  <c r="T365" i="2"/>
  <c r="R306" i="2"/>
  <c r="S307" i="2"/>
  <c r="T308" i="2"/>
  <c r="O303" i="2"/>
  <c r="P304" i="2"/>
  <c r="Q305" i="2"/>
  <c r="P325" i="2"/>
  <c r="S328" i="2"/>
  <c r="Q326" i="2"/>
  <c r="O324" i="2"/>
  <c r="R327" i="2"/>
  <c r="T329" i="2"/>
  <c r="R320" i="2"/>
  <c r="S321" i="2"/>
  <c r="T322" i="2"/>
  <c r="O317" i="2"/>
  <c r="P318" i="2"/>
  <c r="Q319" i="2"/>
  <c r="O211" i="2"/>
  <c r="P212" i="2"/>
  <c r="Q213" i="2"/>
  <c r="T216" i="2"/>
  <c r="R214" i="2"/>
  <c r="S215" i="2"/>
  <c r="O234" i="2"/>
  <c r="P235" i="2"/>
  <c r="Q236" i="2"/>
  <c r="T239" i="2"/>
  <c r="S238" i="2"/>
  <c r="R237" i="2"/>
  <c r="R304" i="2"/>
  <c r="O301" i="2"/>
  <c r="S305" i="2"/>
  <c r="Q303" i="2"/>
  <c r="T306" i="2"/>
  <c r="P302" i="2"/>
  <c r="P377" i="2"/>
  <c r="Q378" i="2"/>
  <c r="O376" i="2"/>
  <c r="O220" i="2"/>
  <c r="P221" i="2"/>
  <c r="Q222" i="2"/>
  <c r="T225" i="2"/>
  <c r="S224" i="2"/>
  <c r="R223" i="2"/>
  <c r="O230" i="2"/>
  <c r="P231" i="2"/>
  <c r="Q232" i="2"/>
  <c r="T235" i="2"/>
  <c r="S234" i="2"/>
  <c r="R233" i="2"/>
  <c r="O204" i="2"/>
  <c r="P205" i="2"/>
  <c r="Q206" i="2"/>
  <c r="T209" i="2"/>
  <c r="S208" i="2"/>
  <c r="R207" i="2"/>
  <c r="O240" i="2"/>
  <c r="P241" i="2"/>
  <c r="Q242" i="2"/>
  <c r="T245" i="2"/>
  <c r="S244" i="2"/>
  <c r="R243" i="2"/>
  <c r="O253" i="2"/>
  <c r="P254" i="2"/>
  <c r="Q255" i="2"/>
  <c r="T258" i="2"/>
  <c r="R256" i="2"/>
  <c r="S257" i="2"/>
  <c r="P333" i="2"/>
  <c r="S336" i="2"/>
  <c r="Q334" i="2"/>
  <c r="O332" i="2"/>
  <c r="R335" i="2"/>
  <c r="T337" i="2"/>
  <c r="O214" i="2"/>
  <c r="P215" i="2"/>
  <c r="Q216" i="2"/>
  <c r="T219" i="2"/>
  <c r="S218" i="2"/>
  <c r="R217" i="2"/>
  <c r="O320" i="2"/>
  <c r="P321" i="2"/>
  <c r="T325" i="2"/>
  <c r="S324" i="2"/>
  <c r="Q322" i="2"/>
  <c r="R323" i="2"/>
  <c r="O242" i="2"/>
  <c r="P243" i="2"/>
  <c r="Q244" i="2"/>
  <c r="T247" i="2"/>
  <c r="S246" i="2"/>
  <c r="R245" i="2"/>
  <c r="O238" i="2"/>
  <c r="P239" i="2"/>
  <c r="Q240" i="2"/>
  <c r="T243" i="2"/>
  <c r="S242" i="2"/>
  <c r="R241" i="2"/>
  <c r="X3" i="2" a="1"/>
  <c r="X3" i="2" s="1"/>
  <c r="X4" i="2" a="1"/>
  <c r="X4" i="2" s="1"/>
  <c r="X174" i="2" l="1" a="1"/>
  <c r="X174" i="2" s="1"/>
  <c r="X149" i="2" a="1"/>
  <c r="X149" i="2" s="1"/>
  <c r="X177" i="2" a="1"/>
  <c r="X177" i="2" s="1"/>
  <c r="X169" i="2" a="1"/>
  <c r="X169" i="2" s="1"/>
  <c r="X161" i="2" a="1"/>
  <c r="X161" i="2" s="1"/>
  <c r="X86" i="2" a="1"/>
  <c r="X86" i="2" s="1"/>
  <c r="X92" i="2" a="1"/>
  <c r="X92" i="2" s="1"/>
  <c r="X167" i="2" a="1"/>
  <c r="X167" i="2" s="1"/>
  <c r="X59" i="2" a="1"/>
  <c r="X59" i="2" s="1"/>
  <c r="X111" i="2" a="1"/>
  <c r="X111" i="2" s="1"/>
  <c r="X171" i="2" a="1"/>
  <c r="X171" i="2" s="1"/>
  <c r="X95" i="2" a="1"/>
  <c r="X95" i="2" s="1"/>
  <c r="X141" i="2" a="1"/>
  <c r="X141" i="2" s="1"/>
  <c r="X82" i="2" a="1"/>
  <c r="X82" i="2" s="1"/>
  <c r="X78" i="2" a="1"/>
  <c r="X78" i="2" s="1"/>
  <c r="X47" i="2" a="1"/>
  <c r="X47" i="2" s="1"/>
  <c r="X135" i="2" a="1"/>
  <c r="X135" i="2" s="1"/>
  <c r="X138" i="2" a="1"/>
  <c r="X138" i="2" s="1"/>
  <c r="X170" i="2" a="1"/>
  <c r="X170" i="2" s="1"/>
  <c r="X133" i="2" a="1"/>
  <c r="X133" i="2" s="1"/>
  <c r="X66" i="2" a="1"/>
  <c r="X66" i="2" s="1"/>
  <c r="X148" i="2" a="1"/>
  <c r="X148" i="2" s="1"/>
  <c r="X157" i="2" a="1"/>
  <c r="X157" i="2" s="1"/>
  <c r="X62" i="2" a="1"/>
  <c r="X62" i="2" s="1"/>
  <c r="X13" i="2" a="1"/>
  <c r="X13" i="2" s="1"/>
  <c r="X9" i="2" a="1"/>
  <c r="X9" i="2" s="1"/>
  <c r="X24" i="2" a="1"/>
  <c r="X24" i="2" s="1"/>
  <c r="X58" i="2" a="1"/>
  <c r="X58" i="2" s="1"/>
  <c r="X132" i="2" a="1"/>
  <c r="X132" i="2" s="1"/>
  <c r="X119" i="2" a="1"/>
  <c r="X119" i="2" s="1"/>
  <c r="X165" i="2" a="1"/>
  <c r="X165" i="2" s="1"/>
  <c r="X98" i="2" a="1"/>
  <c r="X98" i="2" s="1"/>
  <c r="X155" i="2" a="1"/>
  <c r="X155" i="2" s="1"/>
  <c r="X87" i="2" a="1"/>
  <c r="X87" i="2" s="1"/>
  <c r="X83" i="2" a="1"/>
  <c r="X83" i="2" s="1"/>
  <c r="X114" i="2" a="1"/>
  <c r="X114" i="2" s="1"/>
  <c r="X137" i="2" a="1"/>
  <c r="X137" i="2" s="1"/>
  <c r="X31" i="2" a="1"/>
  <c r="X31" i="2" s="1"/>
  <c r="X49" i="2" a="1"/>
  <c r="X49" i="2" s="1"/>
  <c r="X182" i="2" a="1"/>
  <c r="X182" i="2" s="1"/>
  <c r="X94" i="2" a="1"/>
  <c r="X94" i="2" s="1"/>
  <c r="X164" i="2" a="1"/>
  <c r="X164" i="2" s="1"/>
  <c r="X131" i="2" a="1"/>
  <c r="X131" i="2" s="1"/>
  <c r="X45" i="2" a="1"/>
  <c r="X45" i="2" s="1"/>
  <c r="X36" i="2" a="1"/>
  <c r="X36" i="2" s="1"/>
  <c r="X129" i="2" a="1"/>
  <c r="X129" i="2" s="1"/>
  <c r="X54" i="2" a="1"/>
  <c r="X54" i="2" s="1"/>
  <c r="X142" i="2" a="1"/>
  <c r="X142" i="2" s="1"/>
  <c r="X110" i="2" a="1"/>
  <c r="X110" i="2" s="1"/>
  <c r="X43" i="2" a="1"/>
  <c r="X43" i="2" s="1"/>
  <c r="X53" i="2" a="1"/>
  <c r="X53" i="2" s="1"/>
  <c r="X85" i="2" a="1"/>
  <c r="X85" i="2" s="1"/>
  <c r="X156" i="2" a="1"/>
  <c r="X156" i="2" s="1"/>
  <c r="X118" i="2" a="1"/>
  <c r="X118" i="2" s="1"/>
  <c r="X67" i="2" a="1"/>
  <c r="X67" i="2" s="1"/>
  <c r="X104" i="2" a="1"/>
  <c r="X104" i="2" s="1"/>
  <c r="X125" i="2" a="1"/>
  <c r="X125" i="2" s="1"/>
  <c r="X77" i="2" a="1"/>
  <c r="X77" i="2" s="1"/>
  <c r="X176" i="2" a="1"/>
  <c r="X176" i="2" s="1"/>
  <c r="X84" i="2" a="1"/>
  <c r="X84" i="2" s="1"/>
  <c r="X60" i="2" a="1"/>
  <c r="X60" i="2" s="1"/>
  <c r="X93" i="2" a="1"/>
  <c r="X93" i="2" s="1"/>
  <c r="X109" i="2" a="1"/>
  <c r="X109" i="2" s="1"/>
  <c r="X140" i="2" a="1"/>
  <c r="X140" i="2" s="1"/>
  <c r="X90" i="2" a="1"/>
  <c r="X90" i="2" s="1"/>
  <c r="X39" i="2" a="1"/>
  <c r="X39" i="2" s="1"/>
  <c r="X56" i="2" a="1"/>
  <c r="X56" i="2" s="1"/>
  <c r="X180" i="2" a="1"/>
  <c r="X180" i="2" s="1"/>
  <c r="X97" i="2" a="1"/>
  <c r="X97" i="2" s="1"/>
  <c r="X89" i="2" a="1"/>
  <c r="X89" i="2" s="1"/>
  <c r="X124" i="2" a="1"/>
  <c r="X124" i="2" s="1"/>
  <c r="X96" i="2" a="1"/>
  <c r="X96" i="2" s="1"/>
  <c r="X139" i="2" a="1"/>
  <c r="X139" i="2" s="1"/>
  <c r="X55" i="2" a="1"/>
  <c r="X55" i="2" s="1"/>
  <c r="X112" i="2" a="1"/>
  <c r="X112" i="2" s="1"/>
  <c r="X147" i="2" a="1"/>
  <c r="X147" i="2" s="1"/>
  <c r="X115" i="2" a="1"/>
  <c r="X115" i="2" s="1"/>
  <c r="X108" i="2" a="1"/>
  <c r="X108" i="2" s="1"/>
  <c r="X117" i="2" a="1"/>
  <c r="X117" i="2" s="1"/>
  <c r="X100" i="2" a="1"/>
  <c r="X100" i="2" s="1"/>
  <c r="X179" i="2" a="1"/>
  <c r="X179" i="2" s="1"/>
  <c r="X101" i="2" a="1"/>
  <c r="X101" i="2" s="1"/>
  <c r="X102" i="2" a="1"/>
  <c r="X102" i="2" s="1"/>
  <c r="X41" i="2" a="1"/>
  <c r="X41" i="2" s="1"/>
  <c r="X152" i="2" a="1"/>
  <c r="X152" i="2" s="1"/>
  <c r="X76" i="2" a="1"/>
  <c r="X76" i="2" s="1"/>
  <c r="X181" i="2" a="1"/>
  <c r="X181" i="2" s="1"/>
  <c r="X143" i="2" a="1"/>
  <c r="X143" i="2" s="1"/>
  <c r="X88" i="2" a="1"/>
  <c r="X88" i="2" s="1"/>
  <c r="X73" i="2" a="1"/>
  <c r="X73" i="2" s="1"/>
  <c r="X128" i="2" a="1"/>
  <c r="X128" i="2" s="1"/>
  <c r="X65" i="2" a="1"/>
  <c r="X65" i="2" s="1"/>
  <c r="X64" i="2" a="1"/>
  <c r="X64" i="2" s="1"/>
  <c r="X75" i="2" a="1"/>
  <c r="X75" i="2" s="1"/>
  <c r="X158" i="2" a="1"/>
  <c r="X158" i="2" s="1"/>
  <c r="X127" i="2" a="1"/>
  <c r="X127" i="2" s="1"/>
  <c r="X35" i="2" a="1"/>
  <c r="X35" i="2" s="1"/>
  <c r="X145" i="2" a="1"/>
  <c r="X145" i="2" s="1"/>
  <c r="X70" i="2" a="1"/>
  <c r="X70" i="2" s="1"/>
  <c r="X33" i="2" a="1"/>
  <c r="X33" i="2" s="1"/>
  <c r="X163" i="2" a="1"/>
  <c r="X163" i="2" s="1"/>
  <c r="X130" i="2" a="1"/>
  <c r="X130" i="2" s="1"/>
  <c r="X183" i="2" a="1"/>
  <c r="X183" i="2" s="1"/>
  <c r="X175" i="2" a="1"/>
  <c r="X175" i="2" s="1"/>
  <c r="X63" i="2" a="1"/>
  <c r="X63" i="2" s="1"/>
  <c r="X159" i="2" a="1"/>
  <c r="X159" i="2" s="1"/>
  <c r="X80" i="2" a="1"/>
  <c r="X80" i="2" s="1"/>
  <c r="X126" i="2" a="1"/>
  <c r="X126" i="2" s="1"/>
  <c r="X32" i="2" a="1"/>
  <c r="X32" i="2" s="1"/>
  <c r="X173" i="2" a="1"/>
  <c r="X173" i="2" s="1"/>
  <c r="X123" i="2" a="1"/>
  <c r="X123" i="2" s="1"/>
  <c r="X121" i="2" a="1"/>
  <c r="X121" i="2" s="1"/>
  <c r="X134" i="2" a="1"/>
  <c r="X134" i="2" s="1"/>
  <c r="X172" i="2" a="1"/>
  <c r="X172" i="2" s="1"/>
  <c r="X42" i="2" a="1"/>
  <c r="X42" i="2" s="1"/>
  <c r="X81" i="2" a="1"/>
  <c r="X81" i="2" s="1"/>
  <c r="X69" i="2" a="1"/>
  <c r="X69" i="2" s="1"/>
  <c r="X34" i="2" a="1"/>
  <c r="X34" i="2" s="1"/>
  <c r="X113" i="2" a="1"/>
  <c r="X113" i="2" s="1"/>
  <c r="X120" i="2" a="1"/>
  <c r="X120" i="2" s="1"/>
  <c r="X48" i="2" a="1"/>
  <c r="X48" i="2" s="1"/>
  <c r="X51" i="2" a="1"/>
  <c r="X51" i="2" s="1"/>
  <c r="X74" i="2" a="1"/>
  <c r="X74" i="2" s="1"/>
  <c r="X61" i="2" a="1"/>
  <c r="X61" i="2" s="1"/>
  <c r="X107" i="2" a="1"/>
  <c r="X107" i="2" s="1"/>
  <c r="X52" i="2" a="1"/>
  <c r="X52" i="2" s="1"/>
  <c r="X50" i="2" a="1"/>
  <c r="X50" i="2" s="1"/>
  <c r="X154" i="2" a="1"/>
  <c r="X154" i="2" s="1"/>
  <c r="X136" i="2" a="1"/>
  <c r="X136" i="2" s="1"/>
  <c r="X168" i="2" a="1"/>
  <c r="X168" i="2" s="1"/>
  <c r="X153" i="2" a="1"/>
  <c r="X153" i="2" s="1"/>
  <c r="X38" i="2" a="1"/>
  <c r="X38" i="2" s="1"/>
  <c r="X106" i="2" a="1"/>
  <c r="X106" i="2" s="1"/>
  <c r="X57" i="2" a="1"/>
  <c r="X57" i="2" s="1"/>
  <c r="X40" i="2" a="1"/>
  <c r="X40" i="2" s="1"/>
  <c r="X144" i="2" a="1"/>
  <c r="X144" i="2" s="1"/>
  <c r="X37" i="2" a="1"/>
  <c r="X37" i="2" s="1"/>
  <c r="X44" i="2" a="1"/>
  <c r="X44" i="2" s="1"/>
  <c r="X178" i="2" a="1"/>
  <c r="X178" i="2" s="1"/>
  <c r="X79" i="2" a="1"/>
  <c r="X79" i="2" s="1"/>
  <c r="X103" i="2" a="1"/>
  <c r="X103" i="2" s="1"/>
  <c r="X162" i="2" a="1"/>
  <c r="X162" i="2" s="1"/>
  <c r="X122" i="2" a="1"/>
  <c r="X122" i="2" s="1"/>
  <c r="X46" i="2" a="1"/>
  <c r="X46" i="2" s="1"/>
  <c r="X71" i="2" a="1"/>
  <c r="X71" i="2" s="1"/>
  <c r="X99" i="2" a="1"/>
  <c r="X99" i="2" s="1"/>
  <c r="X166" i="2" a="1"/>
  <c r="X166" i="2" s="1"/>
  <c r="X116" i="2" a="1"/>
  <c r="X116" i="2" s="1"/>
  <c r="X68" i="2" a="1"/>
  <c r="X68" i="2" s="1"/>
  <c r="X91" i="2" a="1"/>
  <c r="X91" i="2" s="1"/>
  <c r="X160" i="2" a="1"/>
  <c r="X160" i="2" s="1"/>
  <c r="X105" i="2" a="1"/>
  <c r="X105" i="2" s="1"/>
  <c r="X150" i="2" a="1"/>
  <c r="X150" i="2" s="1"/>
  <c r="X151" i="2" a="1"/>
  <c r="X151" i="2" s="1"/>
  <c r="X146" i="2" a="1"/>
  <c r="X146" i="2" s="1"/>
  <c r="X16" i="2" a="1"/>
  <c r="X16" i="2" s="1"/>
  <c r="X25" i="2" a="1"/>
  <c r="X25" i="2" s="1"/>
  <c r="X19" i="2" a="1"/>
  <c r="X19" i="2" s="1"/>
  <c r="X18" i="2" a="1"/>
  <c r="X18" i="2" s="1"/>
  <c r="X6" i="2" a="1"/>
  <c r="X6" i="2" s="1"/>
  <c r="X27" i="2" a="1"/>
  <c r="X27" i="2" s="1"/>
  <c r="X10" i="2" a="1"/>
  <c r="X10" i="2" s="1"/>
  <c r="X30" i="2" a="1"/>
  <c r="X30" i="2" s="1"/>
  <c r="X20" i="2" a="1"/>
  <c r="X20" i="2" s="1"/>
  <c r="X8" i="2" a="1"/>
  <c r="X8" i="2" s="1"/>
  <c r="X7" i="2" a="1"/>
  <c r="X7" i="2" s="1"/>
  <c r="X12" i="2" a="1"/>
  <c r="X12" i="2" s="1"/>
  <c r="X15" i="2" a="1"/>
  <c r="X15" i="2" s="1"/>
  <c r="X29" i="2" a="1"/>
  <c r="X29" i="2" s="1"/>
  <c r="X17" i="2" a="1"/>
  <c r="X17" i="2" s="1"/>
  <c r="X28" i="2" a="1"/>
  <c r="X28" i="2" s="1"/>
  <c r="X26" i="2" a="1"/>
  <c r="X26" i="2" s="1"/>
  <c r="X11" i="2" a="1"/>
  <c r="X11" i="2" s="1"/>
  <c r="X21" i="2" a="1"/>
  <c r="X21" i="2" s="1"/>
  <c r="X22" i="2" a="1"/>
  <c r="X22" i="2" s="1"/>
  <c r="X23" i="2" a="1"/>
  <c r="X23" i="2" s="1"/>
  <c r="X14" i="2" a="1"/>
  <c r="X14" i="2" s="1"/>
  <c r="Z2" i="2" l="1"/>
  <c r="W1" i="2" l="1"/>
  <c r="X189" i="2" a="1"/>
  <c r="X189" i="2" s="1"/>
  <c r="X190" i="2" a="1"/>
  <c r="X190" i="2" s="1"/>
  <c r="X192" i="2" a="1"/>
  <c r="X192" i="2" s="1"/>
  <c r="X193" i="2" a="1"/>
  <c r="X193" i="2" s="1"/>
  <c r="X194" i="2" a="1"/>
  <c r="X194" i="2" s="1"/>
  <c r="X195" i="2" a="1"/>
  <c r="X195" i="2" s="1"/>
  <c r="X196" i="2" a="1"/>
  <c r="X196" i="2" s="1"/>
  <c r="X197" i="2" a="1"/>
  <c r="X197" i="2" s="1"/>
  <c r="X198" i="2" a="1"/>
  <c r="X198" i="2" s="1"/>
  <c r="X199" i="2" a="1"/>
  <c r="X199" i="2" s="1"/>
  <c r="X200" i="2" a="1"/>
  <c r="X200" i="2" s="1"/>
  <c r="X191" i="2" a="1"/>
  <c r="X191" i="2" s="1"/>
  <c r="B87" i="2" a="1"/>
  <c r="B67" i="2" a="1"/>
  <c r="B163" i="2" a="1"/>
  <c r="B151" i="2" a="1"/>
  <c r="B58" i="2" a="1"/>
  <c r="B7" i="2" a="1"/>
  <c r="B59" i="2" a="1"/>
  <c r="B28" i="2" a="1"/>
  <c r="B48" i="2" a="1"/>
  <c r="B112" i="2" a="1"/>
  <c r="B97" i="2" a="1"/>
  <c r="B21" i="2" a="1"/>
  <c r="B108" i="2" a="1"/>
  <c r="B39" i="2" a="1"/>
  <c r="B12" i="2" a="1"/>
  <c r="B86" i="2" a="1"/>
  <c r="B64" i="2" a="1"/>
  <c r="B23" i="2" a="1"/>
  <c r="B42" i="2" a="1"/>
  <c r="B94" i="2" a="1"/>
  <c r="B101" i="2" a="1"/>
  <c r="B5" i="2" a="1"/>
  <c r="B178" i="2" a="1"/>
  <c r="B140" i="2" a="1"/>
  <c r="B169" i="2" a="1"/>
  <c r="B113" i="2" a="1"/>
  <c r="B148" i="2" a="1"/>
  <c r="B68" i="2" a="1"/>
  <c r="B114" i="2" a="1"/>
  <c r="B123" i="2" a="1"/>
  <c r="B33" i="2" a="1"/>
  <c r="B106" i="2" a="1"/>
  <c r="B158" i="2" a="1"/>
  <c r="B75" i="2" a="1"/>
  <c r="B83" i="2" a="1"/>
  <c r="B77" i="2" a="1"/>
  <c r="B13" i="2" a="1"/>
  <c r="B131" i="2" a="1"/>
  <c r="B125" i="2" a="1"/>
  <c r="B29" i="2" a="1"/>
  <c r="B46" i="2" a="1"/>
  <c r="B132" i="2" a="1"/>
  <c r="B85" i="2" a="1"/>
  <c r="B9" i="2" a="1"/>
  <c r="B98" i="2" a="1"/>
  <c r="B181" i="2" a="1"/>
  <c r="B66" i="2" a="1"/>
  <c r="B90" i="2" a="1"/>
  <c r="B121" i="2" a="1"/>
  <c r="B159" i="2" a="1"/>
  <c r="B99" i="2" a="1"/>
  <c r="B84" i="2" a="1"/>
  <c r="B11" i="2" a="1"/>
  <c r="B88" i="2" a="1"/>
  <c r="B57" i="2" a="1"/>
  <c r="B180" i="2" a="1"/>
  <c r="B171" i="2" a="1"/>
  <c r="B172" i="2" a="1"/>
  <c r="B16" i="2" a="1"/>
  <c r="B63" i="2" a="1"/>
  <c r="B40" i="2" a="1"/>
  <c r="B143" i="2" a="1"/>
  <c r="B144" i="2" a="1"/>
  <c r="B6" i="2" a="1"/>
  <c r="B141" i="2" a="1"/>
  <c r="B105" i="2" a="1"/>
  <c r="B100" i="2" a="1"/>
  <c r="B130" i="2" a="1"/>
  <c r="B173" i="2" a="1"/>
  <c r="B139" i="2" a="1"/>
  <c r="B138" i="2" a="1"/>
  <c r="B38" i="2" a="1"/>
  <c r="B92" i="2" a="1"/>
  <c r="B44" i="2" a="1"/>
  <c r="B4" i="2" a="1"/>
  <c r="B162" i="2" a="1"/>
  <c r="B126" i="2" a="1"/>
  <c r="B30" i="2" a="1"/>
  <c r="B41" i="2" a="1"/>
  <c r="B10" i="2" a="1"/>
  <c r="B156" i="2" a="1"/>
  <c r="B102" i="2" a="1"/>
  <c r="B168" i="2" a="1"/>
  <c r="B128" i="2" a="1"/>
  <c r="B129" i="2" a="1"/>
  <c r="B183" i="2" a="1"/>
  <c r="B32" i="2" a="1"/>
  <c r="B55" i="2" a="1"/>
  <c r="B152" i="2" a="1"/>
  <c r="B161" i="2" a="1"/>
  <c r="B166" i="2" a="1"/>
  <c r="B61" i="2" a="1"/>
  <c r="B147" i="2" a="1"/>
  <c r="B72" i="2" a="1"/>
  <c r="B15" i="2" a="1"/>
  <c r="B109" i="2" a="1"/>
  <c r="B145" i="2" a="1"/>
  <c r="B81" i="2" a="1"/>
  <c r="B164" i="2" a="1"/>
  <c r="B20" i="2" a="1"/>
  <c r="B31" i="2" a="1"/>
  <c r="B22" i="2" a="1"/>
  <c r="B51" i="2" a="1"/>
  <c r="B182" i="2" a="1"/>
  <c r="B116" i="2" a="1"/>
  <c r="B47" i="2" a="1"/>
  <c r="B110" i="2" a="1"/>
  <c r="B50" i="2" a="1"/>
  <c r="B14" i="2" a="1"/>
  <c r="B124" i="2" a="1"/>
  <c r="B142" i="2" a="1"/>
  <c r="B1" i="2" a="1"/>
  <c r="B89" i="2" a="1"/>
  <c r="B69" i="2" a="1"/>
  <c r="B62" i="2" a="1"/>
  <c r="B160" i="2" a="1"/>
  <c r="B118" i="2" a="1"/>
  <c r="B170" i="2" a="1"/>
  <c r="B111" i="2" a="1"/>
  <c r="B174" i="2" a="1"/>
  <c r="B18" i="2" a="1"/>
  <c r="B120" i="2" a="1"/>
  <c r="B78" i="2" a="1"/>
  <c r="B157" i="2" a="1"/>
  <c r="B103" i="2" a="1"/>
  <c r="B24" i="2" a="1"/>
  <c r="B70" i="2" a="1"/>
  <c r="B96" i="2" a="1"/>
  <c r="B80" i="2" a="1"/>
  <c r="B134" i="2" a="1"/>
  <c r="B74" i="2" a="1"/>
  <c r="B45" i="2" a="1"/>
  <c r="B17" i="2" a="1"/>
  <c r="B165" i="2" a="1"/>
  <c r="B26" i="2" a="1"/>
  <c r="B27" i="2" a="1"/>
  <c r="B146" i="2" a="1"/>
  <c r="B149" i="2" a="1"/>
  <c r="B65" i="2" a="1"/>
  <c r="B43" i="2" a="1"/>
  <c r="B3" i="2" a="1"/>
  <c r="B177" i="2" a="1"/>
  <c r="B115" i="2" a="1"/>
  <c r="B19" i="2" a="1"/>
  <c r="B2" i="2" a="1"/>
  <c r="B82" i="2" a="1"/>
  <c r="B8" i="2" a="1"/>
  <c r="B76" i="2" a="1"/>
  <c r="B35" i="2" a="1"/>
  <c r="B104" i="2" a="1"/>
  <c r="B179" i="2" a="1"/>
  <c r="B133" i="2" a="1"/>
  <c r="B107" i="2" a="1"/>
  <c r="B36" i="2" a="1"/>
  <c r="B137" i="2" a="1"/>
  <c r="B79" i="2" a="1"/>
  <c r="B56" i="2" a="1"/>
  <c r="B49" i="2" a="1"/>
  <c r="B176" i="2" a="1"/>
  <c r="B136" i="2" a="1"/>
  <c r="B153" i="2" a="1"/>
  <c r="B93" i="2" a="1"/>
  <c r="B122" i="2" a="1"/>
  <c r="B73" i="2" a="1"/>
  <c r="B91" i="2" a="1"/>
  <c r="B53" i="2" a="1"/>
  <c r="B34" i="2" a="1"/>
  <c r="B25" i="2" a="1"/>
  <c r="B119" i="2" a="1"/>
  <c r="B155" i="2" a="1"/>
  <c r="B154" i="2" a="1"/>
  <c r="B37" i="2" a="1"/>
  <c r="B117" i="2" a="1"/>
  <c r="B95" i="2" a="1"/>
  <c r="B60" i="2" a="1"/>
  <c r="B52" i="2" a="1"/>
  <c r="B71" i="2" a="1"/>
  <c r="B175" i="2" a="1"/>
  <c r="B150" i="2" a="1"/>
  <c r="B135" i="2" a="1"/>
  <c r="B127" i="2" a="1"/>
  <c r="B167" i="2" a="1"/>
  <c r="B54" i="2" a="1"/>
  <c r="Y1" i="2" l="1"/>
  <c r="Y3" i="2"/>
  <c r="B181" i="2"/>
  <c r="B177" i="2"/>
  <c r="B173" i="2"/>
  <c r="B169" i="2"/>
  <c r="B165" i="2"/>
  <c r="B161" i="2"/>
  <c r="B157" i="2"/>
  <c r="B153" i="2"/>
  <c r="B149" i="2"/>
  <c r="B145" i="2"/>
  <c r="B141" i="2"/>
  <c r="B137" i="2"/>
  <c r="B133" i="2"/>
  <c r="B129" i="2"/>
  <c r="B125" i="2"/>
  <c r="B121" i="2"/>
  <c r="B117" i="2"/>
  <c r="B113" i="2"/>
  <c r="B109" i="2"/>
  <c r="B105" i="2"/>
  <c r="B101" i="2"/>
  <c r="B97" i="2"/>
  <c r="B93" i="2"/>
  <c r="B89" i="2"/>
  <c r="B85" i="2"/>
  <c r="B81" i="2"/>
  <c r="B77" i="2"/>
  <c r="B73" i="2"/>
  <c r="B69" i="2"/>
  <c r="B65" i="2"/>
  <c r="B61" i="2"/>
  <c r="B57" i="2"/>
  <c r="B53" i="2"/>
  <c r="B49" i="2"/>
  <c r="B45" i="2"/>
  <c r="B41" i="2"/>
  <c r="B37" i="2"/>
  <c r="B33" i="2"/>
  <c r="B29" i="2"/>
  <c r="B25" i="2"/>
  <c r="B21" i="2"/>
  <c r="B176" i="2"/>
  <c r="B172" i="2"/>
  <c r="B168" i="2"/>
  <c r="B164" i="2"/>
  <c r="B160" i="2"/>
  <c r="B156" i="2"/>
  <c r="B148" i="2"/>
  <c r="B144" i="2"/>
  <c r="B140" i="2"/>
  <c r="B136" i="2"/>
  <c r="B132" i="2"/>
  <c r="B128" i="2"/>
  <c r="B124" i="2"/>
  <c r="B120" i="2"/>
  <c r="B116" i="2"/>
  <c r="B112" i="2"/>
  <c r="B108" i="2"/>
  <c r="B104" i="2"/>
  <c r="B100" i="2"/>
  <c r="B96" i="2"/>
  <c r="B92" i="2"/>
  <c r="B88" i="2"/>
  <c r="B84" i="2"/>
  <c r="B80" i="2"/>
  <c r="B76" i="2"/>
  <c r="B72" i="2"/>
  <c r="B68" i="2"/>
  <c r="B64" i="2"/>
  <c r="B60" i="2"/>
  <c r="B56" i="2"/>
  <c r="B52" i="2"/>
  <c r="B48" i="2"/>
  <c r="B44" i="2"/>
  <c r="B40" i="2"/>
  <c r="B36" i="2"/>
  <c r="B32" i="2"/>
  <c r="B28" i="2"/>
  <c r="B24" i="2"/>
  <c r="B20" i="2"/>
  <c r="B152" i="2"/>
  <c r="B183" i="2"/>
  <c r="B179" i="2"/>
  <c r="B175" i="2"/>
  <c r="B171" i="2"/>
  <c r="B167" i="2"/>
  <c r="B163" i="2"/>
  <c r="B159" i="2"/>
  <c r="B155" i="2"/>
  <c r="B151" i="2"/>
  <c r="B147" i="2"/>
  <c r="B143" i="2"/>
  <c r="B139" i="2"/>
  <c r="B135" i="2"/>
  <c r="B131" i="2"/>
  <c r="B127" i="2"/>
  <c r="B123" i="2"/>
  <c r="B119" i="2"/>
  <c r="B115" i="2"/>
  <c r="B111" i="2"/>
  <c r="B107" i="2"/>
  <c r="B103" i="2"/>
  <c r="B99" i="2"/>
  <c r="B95" i="2"/>
  <c r="B91" i="2"/>
  <c r="B87" i="2"/>
  <c r="B83" i="2"/>
  <c r="B79" i="2"/>
  <c r="B75" i="2"/>
  <c r="B71" i="2"/>
  <c r="B67" i="2"/>
  <c r="B63" i="2"/>
  <c r="B59" i="2"/>
  <c r="B55" i="2"/>
  <c r="B51" i="2"/>
  <c r="B47" i="2"/>
  <c r="B43" i="2"/>
  <c r="B39" i="2"/>
  <c r="B35" i="2"/>
  <c r="B31" i="2"/>
  <c r="B27" i="2"/>
  <c r="B23" i="2"/>
  <c r="B19" i="2"/>
  <c r="B180" i="2"/>
  <c r="B182" i="2"/>
  <c r="B178" i="2"/>
  <c r="B174" i="2"/>
  <c r="B170" i="2"/>
  <c r="B166" i="2"/>
  <c r="B162" i="2"/>
  <c r="B158" i="2"/>
  <c r="B154" i="2"/>
  <c r="B150" i="2"/>
  <c r="B146" i="2"/>
  <c r="B142" i="2"/>
  <c r="B138" i="2"/>
  <c r="B134" i="2"/>
  <c r="B130" i="2"/>
  <c r="B126" i="2"/>
  <c r="B122" i="2"/>
  <c r="B118" i="2"/>
  <c r="B114" i="2"/>
  <c r="B110" i="2"/>
  <c r="B106" i="2"/>
  <c r="B102" i="2"/>
  <c r="B98" i="2"/>
  <c r="B94" i="2"/>
  <c r="B90" i="2"/>
  <c r="B86" i="2"/>
  <c r="B82" i="2"/>
  <c r="B78" i="2"/>
  <c r="B74" i="2"/>
  <c r="B70" i="2"/>
  <c r="B66" i="2"/>
  <c r="B62" i="2"/>
  <c r="B58" i="2"/>
  <c r="B54" i="2"/>
  <c r="B50" i="2"/>
  <c r="B46" i="2"/>
  <c r="B42" i="2"/>
  <c r="B38" i="2"/>
  <c r="B34" i="2"/>
  <c r="B30" i="2"/>
  <c r="B26" i="2"/>
  <c r="B22" i="2"/>
  <c r="B18" i="2"/>
  <c r="B15" i="2"/>
  <c r="B11" i="2"/>
  <c r="B7" i="2"/>
  <c r="B14" i="2"/>
  <c r="B10" i="2"/>
  <c r="B6" i="2"/>
  <c r="B17" i="2"/>
  <c r="B13" i="2"/>
  <c r="B9" i="2"/>
  <c r="B5" i="2"/>
  <c r="B16" i="2"/>
  <c r="B12" i="2"/>
  <c r="B8" i="2"/>
  <c r="B4" i="2"/>
  <c r="H10" i="2" s="1"/>
  <c r="B3" i="2"/>
  <c r="H9" i="2" s="1"/>
  <c r="B2" i="2"/>
  <c r="H8" i="2" s="1"/>
  <c r="B1" i="2"/>
  <c r="G10" i="2" l="1"/>
  <c r="H11" i="2"/>
  <c r="G16" i="2"/>
  <c r="H17" i="2"/>
  <c r="G47" i="2"/>
  <c r="H48" i="2"/>
  <c r="G79" i="2"/>
  <c r="H80" i="2"/>
  <c r="G111" i="2"/>
  <c r="H112" i="2"/>
  <c r="G143" i="2"/>
  <c r="H144" i="2"/>
  <c r="G175" i="2"/>
  <c r="H176" i="2"/>
  <c r="G36" i="2"/>
  <c r="H37" i="2"/>
  <c r="G68" i="2"/>
  <c r="H69" i="2"/>
  <c r="G100" i="2"/>
  <c r="H101" i="2"/>
  <c r="G132" i="2"/>
  <c r="H133" i="2"/>
  <c r="G164" i="2"/>
  <c r="H165" i="2"/>
  <c r="G25" i="2"/>
  <c r="H26" i="2"/>
  <c r="G57" i="2"/>
  <c r="H58" i="2"/>
  <c r="G89" i="2"/>
  <c r="H90" i="2"/>
  <c r="G121" i="2"/>
  <c r="H122" i="2"/>
  <c r="G153" i="2"/>
  <c r="H154" i="2"/>
  <c r="G30" i="2"/>
  <c r="H31" i="2"/>
  <c r="G62" i="2"/>
  <c r="H63" i="2"/>
  <c r="G94" i="2"/>
  <c r="H95" i="2"/>
  <c r="G126" i="2"/>
  <c r="H127" i="2"/>
  <c r="G158" i="2"/>
  <c r="H159" i="2"/>
  <c r="G14" i="2"/>
  <c r="H15" i="2"/>
  <c r="G20" i="2"/>
  <c r="H21" i="2"/>
  <c r="G51" i="2"/>
  <c r="H52" i="2"/>
  <c r="G83" i="2"/>
  <c r="H84" i="2"/>
  <c r="G115" i="2"/>
  <c r="H116" i="2"/>
  <c r="G147" i="2"/>
  <c r="H148" i="2"/>
  <c r="G179" i="2"/>
  <c r="H180" i="2"/>
  <c r="G40" i="2"/>
  <c r="H41" i="2"/>
  <c r="G72" i="2"/>
  <c r="H73" i="2"/>
  <c r="G104" i="2"/>
  <c r="H105" i="2"/>
  <c r="G136" i="2"/>
  <c r="H137" i="2"/>
  <c r="G168" i="2"/>
  <c r="H169" i="2"/>
  <c r="G29" i="2"/>
  <c r="H30" i="2"/>
  <c r="G61" i="2"/>
  <c r="H62" i="2"/>
  <c r="G93" i="2"/>
  <c r="H94" i="2"/>
  <c r="G125" i="2"/>
  <c r="H126" i="2"/>
  <c r="G161" i="2"/>
  <c r="H162" i="2"/>
  <c r="G34" i="2"/>
  <c r="H35" i="2"/>
  <c r="G66" i="2"/>
  <c r="H67" i="2"/>
  <c r="G98" i="2"/>
  <c r="H99" i="2"/>
  <c r="G130" i="2"/>
  <c r="H131" i="2"/>
  <c r="G162" i="2"/>
  <c r="H163" i="2"/>
  <c r="G35" i="2"/>
  <c r="H36" i="2"/>
  <c r="G67" i="2"/>
  <c r="H68" i="2"/>
  <c r="G163" i="2"/>
  <c r="H164" i="2"/>
  <c r="G120" i="2"/>
  <c r="H121" i="2"/>
  <c r="G18" i="2"/>
  <c r="H19" i="2"/>
  <c r="G23" i="2"/>
  <c r="H24" i="2"/>
  <c r="G55" i="2"/>
  <c r="H56" i="2"/>
  <c r="G87" i="2"/>
  <c r="H88" i="2"/>
  <c r="G119" i="2"/>
  <c r="H120" i="2"/>
  <c r="G151" i="2"/>
  <c r="H152" i="2"/>
  <c r="G183" i="2"/>
  <c r="G44" i="2"/>
  <c r="H45" i="2"/>
  <c r="G76" i="2"/>
  <c r="H77" i="2"/>
  <c r="G108" i="2"/>
  <c r="H109" i="2"/>
  <c r="G140" i="2"/>
  <c r="H141" i="2"/>
  <c r="G172" i="2"/>
  <c r="H173" i="2"/>
  <c r="G33" i="2"/>
  <c r="H34" i="2"/>
  <c r="G65" i="2"/>
  <c r="H66" i="2"/>
  <c r="G97" i="2"/>
  <c r="H98" i="2"/>
  <c r="G129" i="2"/>
  <c r="H130" i="2"/>
  <c r="G165" i="2"/>
  <c r="H166" i="2"/>
  <c r="G38" i="2"/>
  <c r="H39" i="2"/>
  <c r="G70" i="2"/>
  <c r="H71" i="2"/>
  <c r="G102" i="2"/>
  <c r="H103" i="2"/>
  <c r="G134" i="2"/>
  <c r="H135" i="2"/>
  <c r="G166" i="2"/>
  <c r="H167" i="2"/>
  <c r="G22" i="2"/>
  <c r="H23" i="2"/>
  <c r="G27" i="2"/>
  <c r="H28" i="2"/>
  <c r="G59" i="2"/>
  <c r="H60" i="2"/>
  <c r="G91" i="2"/>
  <c r="H92" i="2"/>
  <c r="G123" i="2"/>
  <c r="H124" i="2"/>
  <c r="G155" i="2"/>
  <c r="H156" i="2"/>
  <c r="G48" i="2"/>
  <c r="H49" i="2"/>
  <c r="G80" i="2"/>
  <c r="H81" i="2"/>
  <c r="G112" i="2"/>
  <c r="H113" i="2"/>
  <c r="G144" i="2"/>
  <c r="H145" i="2"/>
  <c r="G176" i="2"/>
  <c r="H177" i="2"/>
  <c r="G37" i="2"/>
  <c r="H38" i="2"/>
  <c r="G69" i="2"/>
  <c r="H70" i="2"/>
  <c r="G101" i="2"/>
  <c r="H102" i="2"/>
  <c r="G133" i="2"/>
  <c r="H134" i="2"/>
  <c r="G169" i="2"/>
  <c r="H170" i="2"/>
  <c r="G42" i="2"/>
  <c r="H43" i="2"/>
  <c r="G74" i="2"/>
  <c r="H75" i="2"/>
  <c r="G106" i="2"/>
  <c r="H107" i="2"/>
  <c r="G138" i="2"/>
  <c r="H139" i="2"/>
  <c r="G170" i="2"/>
  <c r="H171" i="2"/>
  <c r="G11" i="2"/>
  <c r="H12" i="2"/>
  <c r="G31" i="2"/>
  <c r="H32" i="2"/>
  <c r="G63" i="2"/>
  <c r="H64" i="2"/>
  <c r="G95" i="2"/>
  <c r="H96" i="2"/>
  <c r="G127" i="2"/>
  <c r="H128" i="2"/>
  <c r="G159" i="2"/>
  <c r="H160" i="2"/>
  <c r="G52" i="2"/>
  <c r="H53" i="2"/>
  <c r="G84" i="2"/>
  <c r="H85" i="2"/>
  <c r="G116" i="2"/>
  <c r="H117" i="2"/>
  <c r="G148" i="2"/>
  <c r="H149" i="2"/>
  <c r="G180" i="2"/>
  <c r="H181" i="2"/>
  <c r="G41" i="2"/>
  <c r="H42" i="2"/>
  <c r="G73" i="2"/>
  <c r="H74" i="2"/>
  <c r="G105" i="2"/>
  <c r="H106" i="2"/>
  <c r="G137" i="2"/>
  <c r="H138" i="2"/>
  <c r="G173" i="2"/>
  <c r="H174" i="2"/>
  <c r="G46" i="2"/>
  <c r="H47" i="2"/>
  <c r="G78" i="2"/>
  <c r="H79" i="2"/>
  <c r="G110" i="2"/>
  <c r="H111" i="2"/>
  <c r="G142" i="2"/>
  <c r="H143" i="2"/>
  <c r="G174" i="2"/>
  <c r="H175" i="2"/>
  <c r="G15" i="2"/>
  <c r="H16" i="2"/>
  <c r="G152" i="2"/>
  <c r="H153" i="2"/>
  <c r="G141" i="2"/>
  <c r="H142" i="2"/>
  <c r="G82" i="2"/>
  <c r="H83" i="2"/>
  <c r="G114" i="2"/>
  <c r="H115" i="2"/>
  <c r="G146" i="2"/>
  <c r="H147" i="2"/>
  <c r="G99" i="2"/>
  <c r="H100" i="2"/>
  <c r="G24" i="2"/>
  <c r="H25" i="2"/>
  <c r="G88" i="2"/>
  <c r="H89" i="2"/>
  <c r="G77" i="2"/>
  <c r="H78" i="2"/>
  <c r="G109" i="2"/>
  <c r="H110" i="2"/>
  <c r="G50" i="2"/>
  <c r="H51" i="2"/>
  <c r="G178" i="2"/>
  <c r="H179" i="2"/>
  <c r="G17" i="2"/>
  <c r="H18" i="2"/>
  <c r="G19" i="2"/>
  <c r="H20" i="2"/>
  <c r="G39" i="2"/>
  <c r="H40" i="2"/>
  <c r="G71" i="2"/>
  <c r="H72" i="2"/>
  <c r="G103" i="2"/>
  <c r="H104" i="2"/>
  <c r="G135" i="2"/>
  <c r="H136" i="2"/>
  <c r="G167" i="2"/>
  <c r="H168" i="2"/>
  <c r="G28" i="2"/>
  <c r="H29" i="2"/>
  <c r="G60" i="2"/>
  <c r="H61" i="2"/>
  <c r="G92" i="2"/>
  <c r="H93" i="2"/>
  <c r="G124" i="2"/>
  <c r="H125" i="2"/>
  <c r="G156" i="2"/>
  <c r="H157" i="2"/>
  <c r="G49" i="2"/>
  <c r="H50" i="2"/>
  <c r="G81" i="2"/>
  <c r="H82" i="2"/>
  <c r="G113" i="2"/>
  <c r="H114" i="2"/>
  <c r="G145" i="2"/>
  <c r="H146" i="2"/>
  <c r="G181" i="2"/>
  <c r="H182" i="2"/>
  <c r="G86" i="2"/>
  <c r="H87" i="2"/>
  <c r="G118" i="2"/>
  <c r="H119" i="2"/>
  <c r="G150" i="2"/>
  <c r="H151" i="2"/>
  <c r="G182" i="2"/>
  <c r="H183" i="2"/>
  <c r="G13" i="2"/>
  <c r="H14" i="2"/>
  <c r="G131" i="2"/>
  <c r="H132" i="2"/>
  <c r="G56" i="2"/>
  <c r="H57" i="2"/>
  <c r="G45" i="2"/>
  <c r="H46" i="2"/>
  <c r="G177" i="2"/>
  <c r="H178" i="2"/>
  <c r="G54" i="2"/>
  <c r="H55" i="2"/>
  <c r="G21" i="2"/>
  <c r="H22" i="2"/>
  <c r="G12" i="2"/>
  <c r="H13" i="2"/>
  <c r="G43" i="2"/>
  <c r="H44" i="2"/>
  <c r="G75" i="2"/>
  <c r="H76" i="2"/>
  <c r="G107" i="2"/>
  <c r="H108" i="2"/>
  <c r="G139" i="2"/>
  <c r="H140" i="2"/>
  <c r="G171" i="2"/>
  <c r="H172" i="2"/>
  <c r="G32" i="2"/>
  <c r="H33" i="2"/>
  <c r="G64" i="2"/>
  <c r="H65" i="2"/>
  <c r="G96" i="2"/>
  <c r="H97" i="2"/>
  <c r="G128" i="2"/>
  <c r="H129" i="2"/>
  <c r="G160" i="2"/>
  <c r="H161" i="2"/>
  <c r="G157" i="2"/>
  <c r="H158" i="2"/>
  <c r="G53" i="2"/>
  <c r="H54" i="2"/>
  <c r="G85" i="2"/>
  <c r="H86" i="2"/>
  <c r="G117" i="2"/>
  <c r="H118" i="2"/>
  <c r="G149" i="2"/>
  <c r="H150" i="2"/>
  <c r="G26" i="2"/>
  <c r="H27" i="2"/>
  <c r="G58" i="2"/>
  <c r="H59" i="2"/>
  <c r="G90" i="2"/>
  <c r="H91" i="2"/>
  <c r="G122" i="2"/>
  <c r="H123" i="2"/>
  <c r="G154" i="2"/>
  <c r="H155" i="2"/>
  <c r="F7" i="2"/>
  <c r="G8" i="2"/>
  <c r="F6" i="2"/>
  <c r="G7" i="2"/>
  <c r="F8" i="2"/>
  <c r="G9" i="2"/>
  <c r="E77" i="2"/>
  <c r="F78" i="2"/>
  <c r="E173" i="2"/>
  <c r="F174" i="2"/>
  <c r="E98" i="2"/>
  <c r="F99" i="2"/>
  <c r="E162" i="2"/>
  <c r="F163" i="2"/>
  <c r="E55" i="2"/>
  <c r="F56" i="2"/>
  <c r="E87" i="2"/>
  <c r="F88" i="2"/>
  <c r="E151" i="2"/>
  <c r="F152" i="2"/>
  <c r="E28" i="2"/>
  <c r="F29" i="2"/>
  <c r="E92" i="2"/>
  <c r="F93" i="2"/>
  <c r="E156" i="2"/>
  <c r="F157" i="2"/>
  <c r="E12" i="2"/>
  <c r="F13" i="2"/>
  <c r="E18" i="2"/>
  <c r="F19" i="2"/>
  <c r="E49" i="2"/>
  <c r="F50" i="2"/>
  <c r="E81" i="2"/>
  <c r="F82" i="2"/>
  <c r="E113" i="2"/>
  <c r="F114" i="2"/>
  <c r="E145" i="2"/>
  <c r="F146" i="2"/>
  <c r="E177" i="2"/>
  <c r="F178" i="2"/>
  <c r="E38" i="2"/>
  <c r="F39" i="2"/>
  <c r="E70" i="2"/>
  <c r="F71" i="2"/>
  <c r="E102" i="2"/>
  <c r="F103" i="2"/>
  <c r="E134" i="2"/>
  <c r="F135" i="2"/>
  <c r="E166" i="2"/>
  <c r="F167" i="2"/>
  <c r="E27" i="2"/>
  <c r="F28" i="2"/>
  <c r="E59" i="2"/>
  <c r="F60" i="2"/>
  <c r="E91" i="2"/>
  <c r="F92" i="2"/>
  <c r="E123" i="2"/>
  <c r="F124" i="2"/>
  <c r="E159" i="2"/>
  <c r="F160" i="2"/>
  <c r="E32" i="2"/>
  <c r="F33" i="2"/>
  <c r="E64" i="2"/>
  <c r="F65" i="2"/>
  <c r="E96" i="2"/>
  <c r="F97" i="2"/>
  <c r="E128" i="2"/>
  <c r="F129" i="2"/>
  <c r="E160" i="2"/>
  <c r="F161" i="2"/>
  <c r="E11" i="2"/>
  <c r="F12" i="2"/>
  <c r="E33" i="2"/>
  <c r="F34" i="2"/>
  <c r="E8" i="2"/>
  <c r="F9" i="2"/>
  <c r="E45" i="2"/>
  <c r="F46" i="2"/>
  <c r="E141" i="2"/>
  <c r="F142" i="2"/>
  <c r="E34" i="2"/>
  <c r="F35" i="2"/>
  <c r="E66" i="2"/>
  <c r="F67" i="2"/>
  <c r="E130" i="2"/>
  <c r="F131" i="2"/>
  <c r="E23" i="2"/>
  <c r="F24" i="2"/>
  <c r="E119" i="2"/>
  <c r="F120" i="2"/>
  <c r="E60" i="2"/>
  <c r="F61" i="2"/>
  <c r="E124" i="2"/>
  <c r="F125" i="2"/>
  <c r="E16" i="2"/>
  <c r="F17" i="2"/>
  <c r="E21" i="2"/>
  <c r="F22" i="2"/>
  <c r="E53" i="2"/>
  <c r="F54" i="2"/>
  <c r="E85" i="2"/>
  <c r="F86" i="2"/>
  <c r="E117" i="2"/>
  <c r="F118" i="2"/>
  <c r="E149" i="2"/>
  <c r="F150" i="2"/>
  <c r="E181" i="2"/>
  <c r="F182" i="2"/>
  <c r="E42" i="2"/>
  <c r="F43" i="2"/>
  <c r="E74" i="2"/>
  <c r="F75" i="2"/>
  <c r="E106" i="2"/>
  <c r="F107" i="2"/>
  <c r="E138" i="2"/>
  <c r="F139" i="2"/>
  <c r="E170" i="2"/>
  <c r="F171" i="2"/>
  <c r="E31" i="2"/>
  <c r="F32" i="2"/>
  <c r="E63" i="2"/>
  <c r="F64" i="2"/>
  <c r="E95" i="2"/>
  <c r="F96" i="2"/>
  <c r="E127" i="2"/>
  <c r="F128" i="2"/>
  <c r="E163" i="2"/>
  <c r="F164" i="2"/>
  <c r="E36" i="2"/>
  <c r="F37" i="2"/>
  <c r="E68" i="2"/>
  <c r="F69" i="2"/>
  <c r="E100" i="2"/>
  <c r="F101" i="2"/>
  <c r="E132" i="2"/>
  <c r="F133" i="2"/>
  <c r="E164" i="2"/>
  <c r="F165" i="2"/>
  <c r="E20" i="2"/>
  <c r="F21" i="2"/>
  <c r="E25" i="2"/>
  <c r="F26" i="2"/>
  <c r="E57" i="2"/>
  <c r="F58" i="2"/>
  <c r="E89" i="2"/>
  <c r="F90" i="2"/>
  <c r="E121" i="2"/>
  <c r="F122" i="2"/>
  <c r="E153" i="2"/>
  <c r="F154" i="2"/>
  <c r="E46" i="2"/>
  <c r="F47" i="2"/>
  <c r="E78" i="2"/>
  <c r="F79" i="2"/>
  <c r="E110" i="2"/>
  <c r="F111" i="2"/>
  <c r="E142" i="2"/>
  <c r="F143" i="2"/>
  <c r="E174" i="2"/>
  <c r="F175" i="2"/>
  <c r="E35" i="2"/>
  <c r="F36" i="2"/>
  <c r="E67" i="2"/>
  <c r="F68" i="2"/>
  <c r="E99" i="2"/>
  <c r="F100" i="2"/>
  <c r="E131" i="2"/>
  <c r="F132" i="2"/>
  <c r="E167" i="2"/>
  <c r="F168" i="2"/>
  <c r="E40" i="2"/>
  <c r="F41" i="2"/>
  <c r="E72" i="2"/>
  <c r="F73" i="2"/>
  <c r="E104" i="2"/>
  <c r="F105" i="2"/>
  <c r="E136" i="2"/>
  <c r="F137" i="2"/>
  <c r="E168" i="2"/>
  <c r="F169" i="2"/>
  <c r="E14" i="2"/>
  <c r="F15" i="2"/>
  <c r="E109" i="2"/>
  <c r="F110" i="2"/>
  <c r="E9" i="2"/>
  <c r="F10" i="2"/>
  <c r="E29" i="2"/>
  <c r="F30" i="2"/>
  <c r="E61" i="2"/>
  <c r="F62" i="2"/>
  <c r="E93" i="2"/>
  <c r="F94" i="2"/>
  <c r="E125" i="2"/>
  <c r="F126" i="2"/>
  <c r="E157" i="2"/>
  <c r="F158" i="2"/>
  <c r="E183" i="2"/>
  <c r="E50" i="2"/>
  <c r="F51" i="2"/>
  <c r="E82" i="2"/>
  <c r="F83" i="2"/>
  <c r="E114" i="2"/>
  <c r="F115" i="2"/>
  <c r="E146" i="2"/>
  <c r="F147" i="2"/>
  <c r="E178" i="2"/>
  <c r="F179" i="2"/>
  <c r="E39" i="2"/>
  <c r="F40" i="2"/>
  <c r="E71" i="2"/>
  <c r="F72" i="2"/>
  <c r="E103" i="2"/>
  <c r="F104" i="2"/>
  <c r="E135" i="2"/>
  <c r="F136" i="2"/>
  <c r="E171" i="2"/>
  <c r="F172" i="2"/>
  <c r="E44" i="2"/>
  <c r="F45" i="2"/>
  <c r="E76" i="2"/>
  <c r="F77" i="2"/>
  <c r="E108" i="2"/>
  <c r="F109" i="2"/>
  <c r="E140" i="2"/>
  <c r="F141" i="2"/>
  <c r="E172" i="2"/>
  <c r="F173" i="2"/>
  <c r="E13" i="2"/>
  <c r="F14" i="2"/>
  <c r="E65" i="2"/>
  <c r="F66" i="2"/>
  <c r="E97" i="2"/>
  <c r="F98" i="2"/>
  <c r="E129" i="2"/>
  <c r="F130" i="2"/>
  <c r="E161" i="2"/>
  <c r="F162" i="2"/>
  <c r="E22" i="2"/>
  <c r="F23" i="2"/>
  <c r="E54" i="2"/>
  <c r="F55" i="2"/>
  <c r="E86" i="2"/>
  <c r="F87" i="2"/>
  <c r="E118" i="2"/>
  <c r="F119" i="2"/>
  <c r="E150" i="2"/>
  <c r="F151" i="2"/>
  <c r="E182" i="2"/>
  <c r="F183" i="2"/>
  <c r="E43" i="2"/>
  <c r="F44" i="2"/>
  <c r="E75" i="2"/>
  <c r="F76" i="2"/>
  <c r="E107" i="2"/>
  <c r="F108" i="2"/>
  <c r="E139" i="2"/>
  <c r="F140" i="2"/>
  <c r="E175" i="2"/>
  <c r="F176" i="2"/>
  <c r="E48" i="2"/>
  <c r="F49" i="2"/>
  <c r="E80" i="2"/>
  <c r="F81" i="2"/>
  <c r="E112" i="2"/>
  <c r="F113" i="2"/>
  <c r="E144" i="2"/>
  <c r="F145" i="2"/>
  <c r="E176" i="2"/>
  <c r="F177" i="2"/>
  <c r="E15" i="2"/>
  <c r="F16" i="2"/>
  <c r="E17" i="2"/>
  <c r="F18" i="2"/>
  <c r="E37" i="2"/>
  <c r="F38" i="2"/>
  <c r="E69" i="2"/>
  <c r="F70" i="2"/>
  <c r="E101" i="2"/>
  <c r="F102" i="2"/>
  <c r="E133" i="2"/>
  <c r="F134" i="2"/>
  <c r="E165" i="2"/>
  <c r="F166" i="2"/>
  <c r="E26" i="2"/>
  <c r="F27" i="2"/>
  <c r="E58" i="2"/>
  <c r="F59" i="2"/>
  <c r="E90" i="2"/>
  <c r="F91" i="2"/>
  <c r="E122" i="2"/>
  <c r="F123" i="2"/>
  <c r="E154" i="2"/>
  <c r="F155" i="2"/>
  <c r="E47" i="2"/>
  <c r="F48" i="2"/>
  <c r="E79" i="2"/>
  <c r="F80" i="2"/>
  <c r="E111" i="2"/>
  <c r="F112" i="2"/>
  <c r="E143" i="2"/>
  <c r="F144" i="2"/>
  <c r="E179" i="2"/>
  <c r="F180" i="2"/>
  <c r="E52" i="2"/>
  <c r="F53" i="2"/>
  <c r="E84" i="2"/>
  <c r="F85" i="2"/>
  <c r="E116" i="2"/>
  <c r="F117" i="2"/>
  <c r="E148" i="2"/>
  <c r="F149" i="2"/>
  <c r="E180" i="2"/>
  <c r="F181" i="2"/>
  <c r="E19" i="2"/>
  <c r="F20" i="2"/>
  <c r="E10" i="2"/>
  <c r="F11" i="2"/>
  <c r="E41" i="2"/>
  <c r="F42" i="2"/>
  <c r="E73" i="2"/>
  <c r="F74" i="2"/>
  <c r="E105" i="2"/>
  <c r="F106" i="2"/>
  <c r="E137" i="2"/>
  <c r="F138" i="2"/>
  <c r="E169" i="2"/>
  <c r="F170" i="2"/>
  <c r="E30" i="2"/>
  <c r="F31" i="2"/>
  <c r="E62" i="2"/>
  <c r="F63" i="2"/>
  <c r="E94" i="2"/>
  <c r="F95" i="2"/>
  <c r="E126" i="2"/>
  <c r="F127" i="2"/>
  <c r="E158" i="2"/>
  <c r="F159" i="2"/>
  <c r="E155" i="2"/>
  <c r="F156" i="2"/>
  <c r="E51" i="2"/>
  <c r="F52" i="2"/>
  <c r="E83" i="2"/>
  <c r="F84" i="2"/>
  <c r="E115" i="2"/>
  <c r="F116" i="2"/>
  <c r="E147" i="2"/>
  <c r="F148" i="2"/>
  <c r="E24" i="2"/>
  <c r="F25" i="2"/>
  <c r="E56" i="2"/>
  <c r="F57" i="2"/>
  <c r="E88" i="2"/>
  <c r="F89" i="2"/>
  <c r="E120" i="2"/>
  <c r="F121" i="2"/>
  <c r="E152" i="2"/>
  <c r="F153" i="2"/>
  <c r="E6" i="2"/>
  <c r="E7" i="2"/>
  <c r="E5" i="2"/>
  <c r="C109" i="2"/>
  <c r="D110" i="2"/>
  <c r="C50" i="2"/>
  <c r="D51" i="2"/>
  <c r="C114" i="2"/>
  <c r="D115" i="2"/>
  <c r="C146" i="2"/>
  <c r="D147" i="2"/>
  <c r="C39" i="2"/>
  <c r="D40" i="2"/>
  <c r="C135" i="2"/>
  <c r="D136" i="2"/>
  <c r="C28" i="2"/>
  <c r="D29" i="2"/>
  <c r="C124" i="2"/>
  <c r="D125" i="2"/>
  <c r="C145" i="2"/>
  <c r="D146" i="2"/>
  <c r="C13" i="2"/>
  <c r="D14" i="2"/>
  <c r="C15" i="2"/>
  <c r="D16" i="2"/>
  <c r="C67" i="2"/>
  <c r="D68" i="2"/>
  <c r="C99" i="2"/>
  <c r="D100" i="2"/>
  <c r="C131" i="2"/>
  <c r="D132" i="2"/>
  <c r="C163" i="2"/>
  <c r="D164" i="2"/>
  <c r="C24" i="2"/>
  <c r="D25" i="2"/>
  <c r="C56" i="2"/>
  <c r="D57" i="2"/>
  <c r="C88" i="2"/>
  <c r="D89" i="2"/>
  <c r="C120" i="2"/>
  <c r="D121" i="2"/>
  <c r="C152" i="2"/>
  <c r="D153" i="2"/>
  <c r="C45" i="2"/>
  <c r="D46" i="2"/>
  <c r="C77" i="2"/>
  <c r="D78" i="2"/>
  <c r="C177" i="2"/>
  <c r="D178" i="2"/>
  <c r="C82" i="2"/>
  <c r="D83" i="2"/>
  <c r="C178" i="2"/>
  <c r="D179" i="2"/>
  <c r="C17" i="2"/>
  <c r="D18" i="2"/>
  <c r="C8" i="2"/>
  <c r="D9" i="2"/>
  <c r="C71" i="2"/>
  <c r="D72" i="2"/>
  <c r="C103" i="2"/>
  <c r="D104" i="2"/>
  <c r="C167" i="2"/>
  <c r="D168" i="2"/>
  <c r="C60" i="2"/>
  <c r="D61" i="2"/>
  <c r="C92" i="2"/>
  <c r="D93" i="2"/>
  <c r="C156" i="2"/>
  <c r="D157" i="2"/>
  <c r="C153" i="2"/>
  <c r="D154" i="2"/>
  <c r="C49" i="2"/>
  <c r="D50" i="2"/>
  <c r="C81" i="2"/>
  <c r="D82" i="2"/>
  <c r="C113" i="2"/>
  <c r="D114" i="2"/>
  <c r="C22" i="2"/>
  <c r="D23" i="2"/>
  <c r="C54" i="2"/>
  <c r="D55" i="2"/>
  <c r="C86" i="2"/>
  <c r="D87" i="2"/>
  <c r="C118" i="2"/>
  <c r="D119" i="2"/>
  <c r="C150" i="2"/>
  <c r="D151" i="2"/>
  <c r="C182" i="2"/>
  <c r="D183" i="2"/>
  <c r="C12" i="2"/>
  <c r="D13" i="2"/>
  <c r="C139" i="2"/>
  <c r="D140" i="2"/>
  <c r="C96" i="2"/>
  <c r="D97" i="2"/>
  <c r="C85" i="2"/>
  <c r="D86" i="2"/>
  <c r="C122" i="2"/>
  <c r="D123" i="2"/>
  <c r="C16" i="2"/>
  <c r="D17" i="2"/>
  <c r="C79" i="2"/>
  <c r="D80" i="2"/>
  <c r="C143" i="2"/>
  <c r="D144" i="2"/>
  <c r="C175" i="2"/>
  <c r="D176" i="2"/>
  <c r="C68" i="2"/>
  <c r="D69" i="2"/>
  <c r="C100" i="2"/>
  <c r="D101" i="2"/>
  <c r="C132" i="2"/>
  <c r="D133" i="2"/>
  <c r="C164" i="2"/>
  <c r="D165" i="2"/>
  <c r="C57" i="2"/>
  <c r="D58" i="2"/>
  <c r="C89" i="2"/>
  <c r="D90" i="2"/>
  <c r="C121" i="2"/>
  <c r="D122" i="2"/>
  <c r="C157" i="2"/>
  <c r="D158" i="2"/>
  <c r="C30" i="2"/>
  <c r="D31" i="2"/>
  <c r="C62" i="2"/>
  <c r="D63" i="2"/>
  <c r="C94" i="2"/>
  <c r="D95" i="2"/>
  <c r="C126" i="2"/>
  <c r="D127" i="2"/>
  <c r="C3" i="2"/>
  <c r="D4" i="2"/>
  <c r="C51" i="2"/>
  <c r="D52" i="2"/>
  <c r="C115" i="2"/>
  <c r="D116" i="2"/>
  <c r="C147" i="2"/>
  <c r="D148" i="2"/>
  <c r="C179" i="2"/>
  <c r="D180" i="2"/>
  <c r="C40" i="2"/>
  <c r="D41" i="2"/>
  <c r="C72" i="2"/>
  <c r="D73" i="2"/>
  <c r="C104" i="2"/>
  <c r="D105" i="2"/>
  <c r="C136" i="2"/>
  <c r="D137" i="2"/>
  <c r="C168" i="2"/>
  <c r="D169" i="2"/>
  <c r="C29" i="2"/>
  <c r="D30" i="2"/>
  <c r="C61" i="2"/>
  <c r="D62" i="2"/>
  <c r="C93" i="2"/>
  <c r="D94" i="2"/>
  <c r="C125" i="2"/>
  <c r="D126" i="2"/>
  <c r="C161" i="2"/>
  <c r="D162" i="2"/>
  <c r="C34" i="2"/>
  <c r="D35" i="2"/>
  <c r="C66" i="2"/>
  <c r="D67" i="2"/>
  <c r="C98" i="2"/>
  <c r="D99" i="2"/>
  <c r="C130" i="2"/>
  <c r="D131" i="2"/>
  <c r="C162" i="2"/>
  <c r="D163" i="2"/>
  <c r="C4" i="2"/>
  <c r="D5" i="2"/>
  <c r="C18" i="2"/>
  <c r="D19" i="2"/>
  <c r="C23" i="2"/>
  <c r="D24" i="2"/>
  <c r="C55" i="2"/>
  <c r="D56" i="2"/>
  <c r="C87" i="2"/>
  <c r="D88" i="2"/>
  <c r="C119" i="2"/>
  <c r="D120" i="2"/>
  <c r="C151" i="2"/>
  <c r="D152" i="2"/>
  <c r="C183" i="2"/>
  <c r="C44" i="2"/>
  <c r="D45" i="2"/>
  <c r="C76" i="2"/>
  <c r="D77" i="2"/>
  <c r="C108" i="2"/>
  <c r="D109" i="2"/>
  <c r="C140" i="2"/>
  <c r="D141" i="2"/>
  <c r="C172" i="2"/>
  <c r="D173" i="2"/>
  <c r="C33" i="2"/>
  <c r="D34" i="2"/>
  <c r="C65" i="2"/>
  <c r="D66" i="2"/>
  <c r="C97" i="2"/>
  <c r="D98" i="2"/>
  <c r="C129" i="2"/>
  <c r="D130" i="2"/>
  <c r="C165" i="2"/>
  <c r="D166" i="2"/>
  <c r="C38" i="2"/>
  <c r="D39" i="2"/>
  <c r="C70" i="2"/>
  <c r="D71" i="2"/>
  <c r="C102" i="2"/>
  <c r="D103" i="2"/>
  <c r="C134" i="2"/>
  <c r="D135" i="2"/>
  <c r="C166" i="2"/>
  <c r="D167" i="2"/>
  <c r="C35" i="2"/>
  <c r="D36" i="2"/>
  <c r="C141" i="2"/>
  <c r="D142" i="2"/>
  <c r="C6" i="2"/>
  <c r="D7" i="2"/>
  <c r="C43" i="2"/>
  <c r="D44" i="2"/>
  <c r="C75" i="2"/>
  <c r="D76" i="2"/>
  <c r="C107" i="2"/>
  <c r="D108" i="2"/>
  <c r="C171" i="2"/>
  <c r="D172" i="2"/>
  <c r="C32" i="2"/>
  <c r="D33" i="2"/>
  <c r="C64" i="2"/>
  <c r="D65" i="2"/>
  <c r="C128" i="2"/>
  <c r="D129" i="2"/>
  <c r="C160" i="2"/>
  <c r="D161" i="2"/>
  <c r="C21" i="2"/>
  <c r="D22" i="2"/>
  <c r="C53" i="2"/>
  <c r="D54" i="2"/>
  <c r="C117" i="2"/>
  <c r="D118" i="2"/>
  <c r="C149" i="2"/>
  <c r="D150" i="2"/>
  <c r="C26" i="2"/>
  <c r="D27" i="2"/>
  <c r="C58" i="2"/>
  <c r="D59" i="2"/>
  <c r="C90" i="2"/>
  <c r="D91" i="2"/>
  <c r="C154" i="2"/>
  <c r="D155" i="2"/>
  <c r="C10" i="2"/>
  <c r="D11" i="2"/>
  <c r="C47" i="2"/>
  <c r="D48" i="2"/>
  <c r="C111" i="2"/>
  <c r="D112" i="2"/>
  <c r="C36" i="2"/>
  <c r="D37" i="2"/>
  <c r="C25" i="2"/>
  <c r="D26" i="2"/>
  <c r="C158" i="2"/>
  <c r="D159" i="2"/>
  <c r="C14" i="2"/>
  <c r="D15" i="2"/>
  <c r="C19" i="2"/>
  <c r="D20" i="2"/>
  <c r="C83" i="2"/>
  <c r="D84" i="2"/>
  <c r="C5" i="2"/>
  <c r="D6" i="2"/>
  <c r="C7" i="2"/>
  <c r="D8" i="2"/>
  <c r="C27" i="2"/>
  <c r="D28" i="2"/>
  <c r="C59" i="2"/>
  <c r="D60" i="2"/>
  <c r="C91" i="2"/>
  <c r="D92" i="2"/>
  <c r="C123" i="2"/>
  <c r="D124" i="2"/>
  <c r="C155" i="2"/>
  <c r="D156" i="2"/>
  <c r="C181" i="2"/>
  <c r="D182" i="2"/>
  <c r="C48" i="2"/>
  <c r="D49" i="2"/>
  <c r="C80" i="2"/>
  <c r="D81" i="2"/>
  <c r="C112" i="2"/>
  <c r="D113" i="2"/>
  <c r="C144" i="2"/>
  <c r="D145" i="2"/>
  <c r="C176" i="2"/>
  <c r="D177" i="2"/>
  <c r="C37" i="2"/>
  <c r="D38" i="2"/>
  <c r="C69" i="2"/>
  <c r="D70" i="2"/>
  <c r="C101" i="2"/>
  <c r="D102" i="2"/>
  <c r="C133" i="2"/>
  <c r="D134" i="2"/>
  <c r="C169" i="2"/>
  <c r="D170" i="2"/>
  <c r="C42" i="2"/>
  <c r="D43" i="2"/>
  <c r="C74" i="2"/>
  <c r="D75" i="2"/>
  <c r="C106" i="2"/>
  <c r="D107" i="2"/>
  <c r="C138" i="2"/>
  <c r="D139" i="2"/>
  <c r="C170" i="2"/>
  <c r="D171" i="2"/>
  <c r="C9" i="2"/>
  <c r="D10" i="2"/>
  <c r="C11" i="2"/>
  <c r="D12" i="2"/>
  <c r="C31" i="2"/>
  <c r="D32" i="2"/>
  <c r="C63" i="2"/>
  <c r="D64" i="2"/>
  <c r="C95" i="2"/>
  <c r="D96" i="2"/>
  <c r="C127" i="2"/>
  <c r="D128" i="2"/>
  <c r="C159" i="2"/>
  <c r="D160" i="2"/>
  <c r="C20" i="2"/>
  <c r="D21" i="2"/>
  <c r="C52" i="2"/>
  <c r="D53" i="2"/>
  <c r="C84" i="2"/>
  <c r="D85" i="2"/>
  <c r="C116" i="2"/>
  <c r="D117" i="2"/>
  <c r="C148" i="2"/>
  <c r="D149" i="2"/>
  <c r="C180" i="2"/>
  <c r="D181" i="2"/>
  <c r="C41" i="2"/>
  <c r="D42" i="2"/>
  <c r="C73" i="2"/>
  <c r="D74" i="2"/>
  <c r="C105" i="2"/>
  <c r="D106" i="2"/>
  <c r="C137" i="2"/>
  <c r="D138" i="2"/>
  <c r="C173" i="2"/>
  <c r="D174" i="2"/>
  <c r="C46" i="2"/>
  <c r="D47" i="2"/>
  <c r="C78" i="2"/>
  <c r="D79" i="2"/>
  <c r="C110" i="2"/>
  <c r="D111" i="2"/>
  <c r="C142" i="2"/>
  <c r="D143" i="2"/>
  <c r="C174" i="2"/>
  <c r="D175" i="2"/>
  <c r="G6" i="2"/>
  <c r="H7" i="2"/>
  <c r="E4" i="2"/>
  <c r="F5" i="2"/>
  <c r="C2" i="2"/>
  <c r="D3" i="2"/>
  <c r="N10" i="2"/>
  <c r="N11" i="2"/>
  <c r="T17" i="2" s="1"/>
  <c r="N15" i="2"/>
  <c r="N19" i="2"/>
  <c r="T25" i="2" s="1"/>
  <c r="N22" i="2"/>
  <c r="T28" i="2" s="1"/>
  <c r="N24" i="2"/>
  <c r="N26" i="2"/>
  <c r="T32" i="2" s="1"/>
  <c r="N28" i="2"/>
  <c r="N31" i="2"/>
  <c r="N33" i="2"/>
  <c r="N35" i="2"/>
  <c r="N38" i="2"/>
  <c r="T44" i="2" s="1"/>
  <c r="N40" i="2"/>
  <c r="N42" i="2"/>
  <c r="T48" i="2" s="1"/>
  <c r="N45" i="2"/>
  <c r="N49" i="2"/>
  <c r="N50" i="2"/>
  <c r="N52" i="2"/>
  <c r="N56" i="2"/>
  <c r="N59" i="2"/>
  <c r="N62" i="2"/>
  <c r="N64" i="2"/>
  <c r="T70" i="2" s="1"/>
  <c r="N67" i="2"/>
  <c r="N69" i="2"/>
  <c r="N71" i="2"/>
  <c r="N77" i="2"/>
  <c r="N79" i="2"/>
  <c r="N81" i="2"/>
  <c r="N83" i="2"/>
  <c r="N87" i="2"/>
  <c r="N90" i="2"/>
  <c r="T96" i="2" s="1"/>
  <c r="N93" i="2"/>
  <c r="N95" i="2"/>
  <c r="N101" i="2"/>
  <c r="T107" i="2" s="1"/>
  <c r="N103" i="2"/>
  <c r="N105" i="2"/>
  <c r="N109" i="2"/>
  <c r="N112" i="2"/>
  <c r="T118" i="2" s="1"/>
  <c r="N115" i="2"/>
  <c r="N117" i="2"/>
  <c r="N120" i="2"/>
  <c r="T126" i="2" s="1"/>
  <c r="N121" i="2"/>
  <c r="N126" i="2"/>
  <c r="N127" i="2"/>
  <c r="N129" i="2"/>
  <c r="T135" i="2" s="1"/>
  <c r="N131" i="2"/>
  <c r="N134" i="2"/>
  <c r="N136" i="2"/>
  <c r="T142" i="2" s="1"/>
  <c r="N140" i="2"/>
  <c r="N141" i="2"/>
  <c r="N144" i="2"/>
  <c r="N148" i="2"/>
  <c r="N149" i="2"/>
  <c r="T155" i="2" s="1"/>
  <c r="N154" i="2"/>
  <c r="N156" i="2"/>
  <c r="N158" i="2"/>
  <c r="N159" i="2"/>
  <c r="N161" i="2"/>
  <c r="T167" i="2" s="1"/>
  <c r="N163" i="2"/>
  <c r="N166" i="2"/>
  <c r="N167" i="2"/>
  <c r="N169" i="2"/>
  <c r="T175" i="2" s="1"/>
  <c r="N173" i="2"/>
  <c r="N175" i="2"/>
  <c r="N181" i="2"/>
  <c r="N12" i="2"/>
  <c r="N18" i="2"/>
  <c r="N30" i="2"/>
  <c r="T36" i="2" s="1"/>
  <c r="N32" i="2"/>
  <c r="N44" i="2"/>
  <c r="T50" i="2" s="1"/>
  <c r="N48" i="2"/>
  <c r="N57" i="2"/>
  <c r="N60" i="2"/>
  <c r="N65" i="2"/>
  <c r="N70" i="2"/>
  <c r="T76" i="2" s="1"/>
  <c r="N73" i="2"/>
  <c r="N76" i="2"/>
  <c r="T82" i="2" s="1"/>
  <c r="N80" i="2"/>
  <c r="T86" i="2" s="1"/>
  <c r="N84" i="2"/>
  <c r="T90" i="2" s="1"/>
  <c r="N98" i="2"/>
  <c r="T104" i="2" s="1"/>
  <c r="N104" i="2"/>
  <c r="T110" i="2" s="1"/>
  <c r="N108" i="2"/>
  <c r="N113" i="2"/>
  <c r="T119" i="2" s="1"/>
  <c r="N125" i="2"/>
  <c r="N128" i="2"/>
  <c r="N132" i="2"/>
  <c r="T138" i="2" s="1"/>
  <c r="N138" i="2"/>
  <c r="N145" i="2"/>
  <c r="T151" i="2" s="1"/>
  <c r="N150" i="2"/>
  <c r="N164" i="2"/>
  <c r="T170" i="2" s="1"/>
  <c r="N168" i="2"/>
  <c r="T174" i="2" s="1"/>
  <c r="N177" i="2"/>
  <c r="N14" i="2"/>
  <c r="N16" i="2"/>
  <c r="N20" i="2"/>
  <c r="N21" i="2"/>
  <c r="N27" i="2"/>
  <c r="T33" i="2" s="1"/>
  <c r="N29" i="2"/>
  <c r="N36" i="2"/>
  <c r="N39" i="2"/>
  <c r="N43" i="2"/>
  <c r="T49" i="2" s="1"/>
  <c r="N47" i="2"/>
  <c r="N51" i="2"/>
  <c r="T57" i="2" s="1"/>
  <c r="N53" i="2"/>
  <c r="N54" i="2"/>
  <c r="T60" i="2" s="1"/>
  <c r="N55" i="2"/>
  <c r="N61" i="2"/>
  <c r="N63" i="2"/>
  <c r="N68" i="2"/>
  <c r="N74" i="2"/>
  <c r="N75" i="2"/>
  <c r="N78" i="2"/>
  <c r="N86" i="2"/>
  <c r="T92" i="2" s="1"/>
  <c r="N88" i="2"/>
  <c r="T94" i="2" s="1"/>
  <c r="N91" i="2"/>
  <c r="N92" i="2"/>
  <c r="N94" i="2"/>
  <c r="T100" i="2" s="1"/>
  <c r="N99" i="2"/>
  <c r="N106" i="2"/>
  <c r="N107" i="2"/>
  <c r="N111" i="2"/>
  <c r="N116" i="2"/>
  <c r="N119" i="2"/>
  <c r="N123" i="2"/>
  <c r="N124" i="2"/>
  <c r="N130" i="2"/>
  <c r="N133" i="2"/>
  <c r="N135" i="2"/>
  <c r="N139" i="2"/>
  <c r="N143" i="2"/>
  <c r="N147" i="2"/>
  <c r="T153" i="2" s="1"/>
  <c r="N151" i="2"/>
  <c r="N152" i="2"/>
  <c r="N155" i="2"/>
  <c r="N157" i="2"/>
  <c r="N165" i="2"/>
  <c r="N170" i="2"/>
  <c r="N171" i="2"/>
  <c r="N172" i="2"/>
  <c r="N174" i="2"/>
  <c r="N179" i="2"/>
  <c r="N183" i="2"/>
  <c r="O125" i="2" l="1"/>
  <c r="T130" i="2"/>
  <c r="R72" i="2"/>
  <c r="T74" i="2"/>
  <c r="R36" i="2"/>
  <c r="T38" i="2"/>
  <c r="O131" i="2"/>
  <c r="T136" i="2"/>
  <c r="R135" i="2"/>
  <c r="T137" i="2"/>
  <c r="R91" i="2"/>
  <c r="T93" i="2"/>
  <c r="R28" i="2"/>
  <c r="T30" i="2"/>
  <c r="S157" i="2"/>
  <c r="T158" i="2"/>
  <c r="P16" i="2"/>
  <c r="T20" i="2"/>
  <c r="O110" i="2"/>
  <c r="T115" i="2"/>
  <c r="R44" i="2"/>
  <c r="T46" i="2"/>
  <c r="R127" i="2"/>
  <c r="T129" i="2"/>
  <c r="R43" i="2"/>
  <c r="T45" i="2"/>
  <c r="R131" i="2"/>
  <c r="T133" i="2"/>
  <c r="P83" i="2"/>
  <c r="T87" i="2"/>
  <c r="Q175" i="2"/>
  <c r="T178" i="2"/>
  <c r="S96" i="2"/>
  <c r="T97" i="2"/>
  <c r="R66" i="2"/>
  <c r="T68" i="2"/>
  <c r="R175" i="2"/>
  <c r="T177" i="2"/>
  <c r="P14" i="2"/>
  <c r="T18" i="2"/>
  <c r="P143" i="2"/>
  <c r="T147" i="2"/>
  <c r="P79" i="2"/>
  <c r="T83" i="2"/>
  <c r="S52" i="2"/>
  <c r="T53" i="2"/>
  <c r="P176" i="2"/>
  <c r="T180" i="2"/>
  <c r="Q95" i="2"/>
  <c r="T98" i="2"/>
  <c r="P65" i="2"/>
  <c r="T69" i="2"/>
  <c r="R129" i="2"/>
  <c r="T131" i="2"/>
  <c r="P75" i="2"/>
  <c r="T79" i="2"/>
  <c r="P168" i="2"/>
  <c r="T172" i="2"/>
  <c r="O106" i="2"/>
  <c r="T111" i="2"/>
  <c r="R123" i="2"/>
  <c r="T125" i="2"/>
  <c r="O62" i="2"/>
  <c r="T67" i="2"/>
  <c r="P38" i="2"/>
  <c r="T42" i="2"/>
  <c r="R22" i="2"/>
  <c r="T24" i="2"/>
  <c r="R167" i="2"/>
  <c r="T169" i="2"/>
  <c r="O145" i="2"/>
  <c r="T150" i="2"/>
  <c r="P128" i="2"/>
  <c r="T132" i="2"/>
  <c r="S108" i="2"/>
  <c r="T109" i="2"/>
  <c r="S84" i="2"/>
  <c r="T85" i="2"/>
  <c r="Q59" i="2"/>
  <c r="T62" i="2"/>
  <c r="P37" i="2"/>
  <c r="T41" i="2"/>
  <c r="R19" i="2"/>
  <c r="T21" i="2"/>
  <c r="R147" i="2"/>
  <c r="T149" i="2"/>
  <c r="O117" i="2"/>
  <c r="T122" i="2"/>
  <c r="R59" i="2"/>
  <c r="T61" i="2"/>
  <c r="P31" i="2"/>
  <c r="T35" i="2"/>
  <c r="Q111" i="2"/>
  <c r="T114" i="2"/>
  <c r="O66" i="2"/>
  <c r="T71" i="2"/>
  <c r="R125" i="2"/>
  <c r="T127" i="2"/>
  <c r="P54" i="2"/>
  <c r="T58" i="2"/>
  <c r="P35" i="2"/>
  <c r="T39" i="2"/>
  <c r="O171" i="2"/>
  <c r="T176" i="2"/>
  <c r="R143" i="2"/>
  <c r="T145" i="2"/>
  <c r="S116" i="2"/>
  <c r="T117" i="2"/>
  <c r="O151" i="2"/>
  <c r="T156" i="2"/>
  <c r="Q63" i="2"/>
  <c r="T66" i="2"/>
  <c r="R163" i="2"/>
  <c r="T165" i="2"/>
  <c r="Q143" i="2"/>
  <c r="T146" i="2"/>
  <c r="R99" i="2"/>
  <c r="T101" i="2"/>
  <c r="S76" i="2"/>
  <c r="T77" i="2"/>
  <c r="P52" i="2"/>
  <c r="T56" i="2"/>
  <c r="R35" i="2"/>
  <c r="T37" i="2"/>
  <c r="P12" i="2"/>
  <c r="T16" i="2"/>
  <c r="R159" i="2"/>
  <c r="T161" i="2"/>
  <c r="P101" i="2"/>
  <c r="T105" i="2"/>
  <c r="R20" i="2"/>
  <c r="T22" i="2"/>
  <c r="P109" i="2"/>
  <c r="T113" i="2"/>
  <c r="R61" i="2"/>
  <c r="T63" i="2"/>
  <c r="P160" i="2"/>
  <c r="T164" i="2"/>
  <c r="Q120" i="2"/>
  <c r="T123" i="2"/>
  <c r="R73" i="2"/>
  <c r="T75" i="2"/>
  <c r="P30" i="2"/>
  <c r="T34" i="2"/>
  <c r="P76" i="2"/>
  <c r="T80" i="2"/>
  <c r="O155" i="2"/>
  <c r="T160" i="2"/>
  <c r="Q131" i="2"/>
  <c r="T134" i="2"/>
  <c r="R171" i="2"/>
  <c r="T173" i="2"/>
  <c r="P85" i="2"/>
  <c r="T89" i="2"/>
  <c r="R155" i="2"/>
  <c r="T157" i="2"/>
  <c r="Q180" i="2"/>
  <c r="T183" i="2"/>
  <c r="P150" i="2"/>
  <c r="T154" i="2"/>
  <c r="P61" i="2"/>
  <c r="T65" i="2"/>
  <c r="Q168" i="2"/>
  <c r="T171" i="2"/>
  <c r="R139" i="2"/>
  <c r="T141" i="2"/>
  <c r="P80" i="2"/>
  <c r="T84" i="2"/>
  <c r="R57" i="2"/>
  <c r="T59" i="2"/>
  <c r="P23" i="2"/>
  <c r="T27" i="2"/>
  <c r="R179" i="2"/>
  <c r="T181" i="2"/>
  <c r="O94" i="2"/>
  <c r="T99" i="2"/>
  <c r="P51" i="2"/>
  <c r="T55" i="2"/>
  <c r="R161" i="2"/>
  <c r="T163" i="2"/>
  <c r="Q136" i="2"/>
  <c r="T139" i="2"/>
  <c r="P108" i="2"/>
  <c r="T112" i="2"/>
  <c r="S80" i="2"/>
  <c r="T81" i="2"/>
  <c r="P22" i="2"/>
  <c r="T26" i="2"/>
  <c r="O139" i="2"/>
  <c r="T144" i="2"/>
  <c r="Q51" i="2"/>
  <c r="T54" i="2"/>
  <c r="Q176" i="2"/>
  <c r="T179" i="2"/>
  <c r="P158" i="2"/>
  <c r="T162" i="2"/>
  <c r="P136" i="2"/>
  <c r="T140" i="2"/>
  <c r="P117" i="2"/>
  <c r="T121" i="2"/>
  <c r="P69" i="2"/>
  <c r="T73" i="2"/>
  <c r="P47" i="2"/>
  <c r="T51" i="2"/>
  <c r="N176" i="2"/>
  <c r="N96" i="2"/>
  <c r="N72" i="2"/>
  <c r="N37" i="2"/>
  <c r="N182" i="2"/>
  <c r="N118" i="2"/>
  <c r="N102" i="2"/>
  <c r="N46" i="2"/>
  <c r="N142" i="2"/>
  <c r="N110" i="2"/>
  <c r="N23" i="2"/>
  <c r="N160" i="2"/>
  <c r="O78" i="2"/>
  <c r="S161" i="2"/>
  <c r="P63" i="2"/>
  <c r="N8" i="2"/>
  <c r="N7" i="2"/>
  <c r="N6" i="2"/>
  <c r="N5" i="2"/>
  <c r="N3" i="2"/>
  <c r="N2" i="2"/>
  <c r="S112" i="2"/>
  <c r="R82" i="2"/>
  <c r="R65" i="2"/>
  <c r="P171" i="2"/>
  <c r="Q172" i="2"/>
  <c r="R173" i="2"/>
  <c r="Q164" i="2"/>
  <c r="R165" i="2"/>
  <c r="Q148" i="2"/>
  <c r="R149" i="2"/>
  <c r="P147" i="2"/>
  <c r="Q132" i="2"/>
  <c r="R133" i="2"/>
  <c r="P92" i="2"/>
  <c r="R94" i="2"/>
  <c r="R46" i="2"/>
  <c r="P44" i="2"/>
  <c r="R30" i="2"/>
  <c r="P28" i="2"/>
  <c r="S173" i="2"/>
  <c r="P170" i="2"/>
  <c r="R140" i="2"/>
  <c r="O137" i="2"/>
  <c r="S141" i="2"/>
  <c r="Q139" i="2"/>
  <c r="P138" i="2"/>
  <c r="S125" i="2"/>
  <c r="P122" i="2"/>
  <c r="R116" i="2"/>
  <c r="Q115" i="2"/>
  <c r="R84" i="2"/>
  <c r="P82" i="2"/>
  <c r="Q83" i="2"/>
  <c r="P72" i="2"/>
  <c r="R74" i="2"/>
  <c r="O182" i="2"/>
  <c r="P183" i="2"/>
  <c r="P166" i="2"/>
  <c r="Q167" i="2"/>
  <c r="R168" i="2"/>
  <c r="O165" i="2"/>
  <c r="S169" i="2"/>
  <c r="R153" i="2"/>
  <c r="Q152" i="2"/>
  <c r="P151" i="2"/>
  <c r="R136" i="2"/>
  <c r="O133" i="2"/>
  <c r="P134" i="2"/>
  <c r="R105" i="2"/>
  <c r="P103" i="2"/>
  <c r="P86" i="2"/>
  <c r="Q87" i="2"/>
  <c r="Q79" i="2"/>
  <c r="P78" i="2"/>
  <c r="P46" i="2"/>
  <c r="R48" i="2"/>
  <c r="R156" i="2"/>
  <c r="S129" i="2"/>
  <c r="P159" i="2"/>
  <c r="S149" i="2"/>
  <c r="N146" i="2"/>
  <c r="N137" i="2"/>
  <c r="P70" i="2"/>
  <c r="S64" i="2"/>
  <c r="N25" i="2"/>
  <c r="N180" i="2"/>
  <c r="N153" i="2"/>
  <c r="Q144" i="2"/>
  <c r="P111" i="2"/>
  <c r="N100" i="2"/>
  <c r="P94" i="2"/>
  <c r="N89" i="2"/>
  <c r="R63" i="2"/>
  <c r="P55" i="2"/>
  <c r="N17" i="2"/>
  <c r="N4" i="2"/>
  <c r="N9" i="2"/>
  <c r="Q147" i="2"/>
  <c r="N114" i="2"/>
  <c r="N97" i="2"/>
  <c r="N66" i="2"/>
  <c r="N41" i="2"/>
  <c r="N122" i="2"/>
  <c r="N162" i="2"/>
  <c r="N82" i="2"/>
  <c r="R71" i="2"/>
  <c r="N58" i="2"/>
  <c r="R40" i="2"/>
  <c r="N34" i="2"/>
  <c r="S177" i="2"/>
  <c r="S121" i="2"/>
  <c r="R95" i="2"/>
  <c r="N85" i="2"/>
  <c r="R51" i="2"/>
  <c r="N13" i="2"/>
  <c r="R110" i="2"/>
  <c r="N178" i="2"/>
  <c r="R115" i="2"/>
  <c r="P89" i="2"/>
  <c r="Q55" i="2"/>
  <c r="R24" i="2"/>
  <c r="R169" i="2"/>
  <c r="P167" i="2"/>
  <c r="O157" i="2"/>
  <c r="P146" i="2"/>
  <c r="O121" i="2"/>
  <c r="P114" i="2"/>
  <c r="O102" i="2"/>
  <c r="R80" i="2"/>
  <c r="S68" i="2"/>
  <c r="P62" i="2"/>
  <c r="R49" i="2"/>
  <c r="R32" i="2"/>
  <c r="R172" i="2"/>
  <c r="O169" i="2"/>
  <c r="R160" i="2"/>
  <c r="R148" i="2"/>
  <c r="P135" i="2"/>
  <c r="R96" i="2"/>
  <c r="P93" i="2"/>
  <c r="R83" i="2"/>
  <c r="P77" i="2"/>
  <c r="R64" i="2"/>
  <c r="P20" i="2"/>
  <c r="P142" i="2"/>
  <c r="R113" i="2"/>
  <c r="R67" i="2"/>
  <c r="R25" i="2"/>
  <c r="Q171" i="2"/>
  <c r="S100" i="2"/>
  <c r="R79" i="2"/>
  <c r="R103" i="2"/>
  <c r="P97" i="2"/>
  <c r="Q159" i="2"/>
  <c r="R144" i="2"/>
  <c r="R137" i="2"/>
  <c r="R33" i="2"/>
  <c r="P174" i="2"/>
  <c r="P172" i="2"/>
  <c r="P154" i="2"/>
  <c r="P152" i="2"/>
  <c r="S137" i="2"/>
  <c r="Q135" i="2"/>
  <c r="P130" i="2"/>
  <c r="Q127" i="2"/>
  <c r="R124" i="2"/>
  <c r="R119" i="2"/>
  <c r="P71" i="2"/>
  <c r="R52" i="2"/>
  <c r="R16" i="2"/>
  <c r="R132" i="2"/>
  <c r="R181" i="2"/>
  <c r="R176" i="2"/>
  <c r="P156" i="2"/>
  <c r="S153" i="2"/>
  <c r="Q151" i="2"/>
  <c r="O149" i="2"/>
  <c r="P132" i="2"/>
  <c r="R112" i="2"/>
  <c r="P110" i="2"/>
  <c r="P67" i="2"/>
  <c r="P140" i="2"/>
  <c r="O129" i="2"/>
  <c r="P126" i="2"/>
  <c r="Q123" i="2"/>
  <c r="R81" i="2"/>
  <c r="O70" i="2"/>
  <c r="P59" i="2"/>
  <c r="P127" i="2"/>
  <c r="P179" i="2"/>
  <c r="O173" i="2"/>
  <c r="Q155" i="2"/>
  <c r="O153" i="2"/>
  <c r="P123" i="2"/>
  <c r="R120" i="2"/>
  <c r="R54" i="2"/>
  <c r="O141" i="2"/>
  <c r="S133" i="2"/>
  <c r="R128" i="2"/>
  <c r="R111" i="2"/>
  <c r="R97" i="2"/>
  <c r="P95" i="2"/>
  <c r="R78" i="2"/>
  <c r="R69" i="2"/>
  <c r="P50" i="2"/>
  <c r="R152" i="2"/>
  <c r="S145" i="2"/>
  <c r="S178" i="2"/>
  <c r="O174" i="2"/>
  <c r="P175" i="2"/>
  <c r="Q170" i="2"/>
  <c r="P169" i="2"/>
  <c r="O168" i="2"/>
  <c r="S172" i="2"/>
  <c r="S163" i="2"/>
  <c r="R162" i="2"/>
  <c r="Q161" i="2"/>
  <c r="S146" i="2"/>
  <c r="O142" i="2"/>
  <c r="S131" i="2"/>
  <c r="R130" i="2"/>
  <c r="Q129" i="2"/>
  <c r="S109" i="2"/>
  <c r="O105" i="2"/>
  <c r="Q107" i="2"/>
  <c r="S182" i="2"/>
  <c r="O178" i="2"/>
  <c r="O175" i="2"/>
  <c r="Q174" i="2"/>
  <c r="P173" i="2"/>
  <c r="O172" i="2"/>
  <c r="S176" i="2"/>
  <c r="S150" i="2"/>
  <c r="O146" i="2"/>
  <c r="Q142" i="2"/>
  <c r="P141" i="2"/>
  <c r="O140" i="2"/>
  <c r="S144" i="2"/>
  <c r="S135" i="2"/>
  <c r="R134" i="2"/>
  <c r="Q133" i="2"/>
  <c r="R121" i="2"/>
  <c r="Q101" i="2"/>
  <c r="O99" i="2"/>
  <c r="S103" i="2"/>
  <c r="R102" i="2"/>
  <c r="S78" i="2"/>
  <c r="Q76" i="2"/>
  <c r="R77" i="2"/>
  <c r="Q178" i="2"/>
  <c r="P177" i="2"/>
  <c r="O176" i="2"/>
  <c r="S180" i="2"/>
  <c r="S171" i="2"/>
  <c r="R170" i="2"/>
  <c r="Q169" i="2"/>
  <c r="S154" i="2"/>
  <c r="O150" i="2"/>
  <c r="Q146" i="2"/>
  <c r="P145" i="2"/>
  <c r="O144" i="2"/>
  <c r="S148" i="2"/>
  <c r="S139" i="2"/>
  <c r="R138" i="2"/>
  <c r="Q137" i="2"/>
  <c r="P119" i="2"/>
  <c r="P106" i="2"/>
  <c r="P100" i="2"/>
  <c r="Q89" i="2"/>
  <c r="O87" i="2"/>
  <c r="S91" i="2"/>
  <c r="P88" i="2"/>
  <c r="R90" i="2"/>
  <c r="Q73" i="2"/>
  <c r="O71" i="2"/>
  <c r="S75" i="2"/>
  <c r="Q65" i="2"/>
  <c r="O63" i="2"/>
  <c r="S67" i="2"/>
  <c r="P64" i="2"/>
  <c r="S54" i="2"/>
  <c r="Q52" i="2"/>
  <c r="O50" i="2"/>
  <c r="R53" i="2"/>
  <c r="S38" i="2"/>
  <c r="Q36" i="2"/>
  <c r="O34" i="2"/>
  <c r="R37" i="2"/>
  <c r="Q182" i="2"/>
  <c r="P181" i="2"/>
  <c r="O180" i="2"/>
  <c r="S175" i="2"/>
  <c r="R174" i="2"/>
  <c r="Q173" i="2"/>
  <c r="Q150" i="2"/>
  <c r="P149" i="2"/>
  <c r="O148" i="2"/>
  <c r="S152" i="2"/>
  <c r="S143" i="2"/>
  <c r="R142" i="2"/>
  <c r="Q141" i="2"/>
  <c r="S126" i="2"/>
  <c r="O122" i="2"/>
  <c r="O104" i="2"/>
  <c r="Q106" i="2"/>
  <c r="P105" i="2"/>
  <c r="R107" i="2"/>
  <c r="O84" i="2"/>
  <c r="Q86" i="2"/>
  <c r="S88" i="2"/>
  <c r="R87" i="2"/>
  <c r="S69" i="2"/>
  <c r="O65" i="2"/>
  <c r="Q67" i="2"/>
  <c r="P66" i="2"/>
  <c r="R68" i="2"/>
  <c r="O56" i="2"/>
  <c r="Q58" i="2"/>
  <c r="S60" i="2"/>
  <c r="S162" i="2"/>
  <c r="O158" i="2"/>
  <c r="Q154" i="2"/>
  <c r="P153" i="2"/>
  <c r="O152" i="2"/>
  <c r="S156" i="2"/>
  <c r="S130" i="2"/>
  <c r="O126" i="2"/>
  <c r="Q122" i="2"/>
  <c r="P121" i="2"/>
  <c r="O120" i="2"/>
  <c r="S124" i="2"/>
  <c r="S118" i="2"/>
  <c r="Q116" i="2"/>
  <c r="O114" i="2"/>
  <c r="R117" i="2"/>
  <c r="O112" i="2"/>
  <c r="Q114" i="2"/>
  <c r="P113" i="2"/>
  <c r="R108" i="2"/>
  <c r="Q158" i="2"/>
  <c r="P157" i="2"/>
  <c r="O156" i="2"/>
  <c r="S160" i="2"/>
  <c r="Q126" i="2"/>
  <c r="P125" i="2"/>
  <c r="O124" i="2"/>
  <c r="S128" i="2"/>
  <c r="S110" i="2"/>
  <c r="Q108" i="2"/>
  <c r="R109" i="2"/>
  <c r="S93" i="2"/>
  <c r="O89" i="2"/>
  <c r="P90" i="2"/>
  <c r="R92" i="2"/>
  <c r="O52" i="2"/>
  <c r="Q54" i="2"/>
  <c r="S56" i="2"/>
  <c r="R55" i="2"/>
  <c r="S166" i="2"/>
  <c r="O162" i="2"/>
  <c r="S134" i="2"/>
  <c r="O130" i="2"/>
  <c r="P163" i="2"/>
  <c r="O159" i="2"/>
  <c r="P131" i="2"/>
  <c r="O127" i="2"/>
  <c r="Q91" i="2"/>
  <c r="S170" i="2"/>
  <c r="O166" i="2"/>
  <c r="Q162" i="2"/>
  <c r="P161" i="2"/>
  <c r="O160" i="2"/>
  <c r="S164" i="2"/>
  <c r="S155" i="2"/>
  <c r="R154" i="2"/>
  <c r="Q153" i="2"/>
  <c r="S138" i="2"/>
  <c r="O134" i="2"/>
  <c r="Q130" i="2"/>
  <c r="P129" i="2"/>
  <c r="O128" i="2"/>
  <c r="S132" i="2"/>
  <c r="Q124" i="2"/>
  <c r="P115" i="2"/>
  <c r="Q97" i="2"/>
  <c r="O95" i="2"/>
  <c r="S99" i="2"/>
  <c r="P96" i="2"/>
  <c r="P57" i="2"/>
  <c r="P53" i="2"/>
  <c r="R177" i="2"/>
  <c r="S174" i="2"/>
  <c r="O170" i="2"/>
  <c r="O167" i="2"/>
  <c r="Q166" i="2"/>
  <c r="P165" i="2"/>
  <c r="O164" i="2"/>
  <c r="S168" i="2"/>
  <c r="Q160" i="2"/>
  <c r="S159" i="2"/>
  <c r="R158" i="2"/>
  <c r="Q157" i="2"/>
  <c r="R145" i="2"/>
  <c r="O135" i="2"/>
  <c r="Q134" i="2"/>
  <c r="P133" i="2"/>
  <c r="O132" i="2"/>
  <c r="S136" i="2"/>
  <c r="Q128" i="2"/>
  <c r="O116" i="2"/>
  <c r="Q118" i="2"/>
  <c r="S120" i="2"/>
  <c r="P107" i="2"/>
  <c r="R98" i="2"/>
  <c r="O74" i="2"/>
  <c r="O72" i="2"/>
  <c r="Q74" i="2"/>
  <c r="P73" i="2"/>
  <c r="R75" i="2"/>
  <c r="S73" i="2"/>
  <c r="O69" i="2"/>
  <c r="Q71" i="2"/>
  <c r="S62" i="2"/>
  <c r="Q60" i="2"/>
  <c r="O58" i="2"/>
  <c r="S58" i="2"/>
  <c r="Q56" i="2"/>
  <c r="O54" i="2"/>
  <c r="S179" i="2"/>
  <c r="R178" i="2"/>
  <c r="Q177" i="2"/>
  <c r="R183" i="2"/>
  <c r="R151" i="2"/>
  <c r="Q138" i="2"/>
  <c r="P137" i="2"/>
  <c r="O136" i="2"/>
  <c r="S140" i="2"/>
  <c r="O118" i="2"/>
  <c r="S122" i="2"/>
  <c r="O88" i="2"/>
  <c r="Q90" i="2"/>
  <c r="S92" i="2"/>
  <c r="S86" i="2"/>
  <c r="Q84" i="2"/>
  <c r="O82" i="2"/>
  <c r="R85" i="2"/>
  <c r="O80" i="2"/>
  <c r="Q82" i="2"/>
  <c r="P81" i="2"/>
  <c r="Q41" i="2"/>
  <c r="O39" i="2"/>
  <c r="S43" i="2"/>
  <c r="P40" i="2"/>
  <c r="R42" i="2"/>
  <c r="Q57" i="2"/>
  <c r="O55" i="2"/>
  <c r="S59" i="2"/>
  <c r="O32" i="2"/>
  <c r="S36" i="2"/>
  <c r="Q34" i="2"/>
  <c r="Q13" i="2"/>
  <c r="O11" i="2"/>
  <c r="S15" i="2"/>
  <c r="S61" i="2"/>
  <c r="O57" i="2"/>
  <c r="O48" i="2"/>
  <c r="Q50" i="2"/>
  <c r="O40" i="2"/>
  <c r="S44" i="2"/>
  <c r="Q42" i="2"/>
  <c r="O16" i="2"/>
  <c r="S20" i="2"/>
  <c r="Q18" i="2"/>
  <c r="Q119" i="2"/>
  <c r="S114" i="2"/>
  <c r="Q112" i="2"/>
  <c r="O108" i="2"/>
  <c r="Q110" i="2"/>
  <c r="S104" i="2"/>
  <c r="S97" i="2"/>
  <c r="O93" i="2"/>
  <c r="Q93" i="2"/>
  <c r="O91" i="2"/>
  <c r="S95" i="2"/>
  <c r="S82" i="2"/>
  <c r="Q80" i="2"/>
  <c r="O76" i="2"/>
  <c r="Q78" i="2"/>
  <c r="S72" i="2"/>
  <c r="S65" i="2"/>
  <c r="O61" i="2"/>
  <c r="P49" i="2"/>
  <c r="S49" i="2"/>
  <c r="Q47" i="2"/>
  <c r="O45" i="2"/>
  <c r="P41" i="2"/>
  <c r="S41" i="2"/>
  <c r="Q39" i="2"/>
  <c r="O37" i="2"/>
  <c r="P33" i="2"/>
  <c r="S33" i="2"/>
  <c r="Q31" i="2"/>
  <c r="O29" i="2"/>
  <c r="S25" i="2"/>
  <c r="Q23" i="2"/>
  <c r="O21" i="2"/>
  <c r="P17" i="2"/>
  <c r="R14" i="2"/>
  <c r="S17" i="2"/>
  <c r="Q15" i="2"/>
  <c r="O13" i="2"/>
  <c r="Q33" i="2"/>
  <c r="O31" i="2"/>
  <c r="S35" i="2"/>
  <c r="Q25" i="2"/>
  <c r="O23" i="2"/>
  <c r="S27" i="2"/>
  <c r="Q17" i="2"/>
  <c r="O15" i="2"/>
  <c r="S19" i="2"/>
  <c r="O44" i="2"/>
  <c r="S48" i="2"/>
  <c r="Q46" i="2"/>
  <c r="O28" i="2"/>
  <c r="S32" i="2"/>
  <c r="Q30" i="2"/>
  <c r="O20" i="2"/>
  <c r="S24" i="2"/>
  <c r="Q22" i="2"/>
  <c r="O12" i="2"/>
  <c r="S16" i="2"/>
  <c r="Q14" i="2"/>
  <c r="S113" i="2"/>
  <c r="O109" i="2"/>
  <c r="Q109" i="2"/>
  <c r="O107" i="2"/>
  <c r="S111" i="2"/>
  <c r="S98" i="2"/>
  <c r="Q96" i="2"/>
  <c r="O92" i="2"/>
  <c r="Q94" i="2"/>
  <c r="S81" i="2"/>
  <c r="O77" i="2"/>
  <c r="Q77" i="2"/>
  <c r="O75" i="2"/>
  <c r="S79" i="2"/>
  <c r="S66" i="2"/>
  <c r="Q64" i="2"/>
  <c r="O60" i="2"/>
  <c r="Q62" i="2"/>
  <c r="S53" i="2"/>
  <c r="O49" i="2"/>
  <c r="P45" i="2"/>
  <c r="S45" i="2"/>
  <c r="Q43" i="2"/>
  <c r="O41" i="2"/>
  <c r="R34" i="2"/>
  <c r="S37" i="2"/>
  <c r="Q35" i="2"/>
  <c r="O33" i="2"/>
  <c r="P29" i="2"/>
  <c r="R26" i="2"/>
  <c r="S29" i="2"/>
  <c r="Q27" i="2"/>
  <c r="O25" i="2"/>
  <c r="P21" i="2"/>
  <c r="R18" i="2"/>
  <c r="S21" i="2"/>
  <c r="Q19" i="2"/>
  <c r="O17" i="2"/>
  <c r="P13" i="2"/>
  <c r="O36" i="2"/>
  <c r="S40" i="2"/>
  <c r="Q38" i="2"/>
  <c r="P32" i="2"/>
  <c r="P24" i="2"/>
  <c r="P118" i="2"/>
  <c r="S117" i="2"/>
  <c r="O113" i="2"/>
  <c r="O96" i="2"/>
  <c r="Q98" i="2"/>
  <c r="R88" i="2"/>
  <c r="S85" i="2"/>
  <c r="O81" i="2"/>
  <c r="Q81" i="2"/>
  <c r="O79" i="2"/>
  <c r="S83" i="2"/>
  <c r="S70" i="2"/>
  <c r="Q68" i="2"/>
  <c r="O64" i="2"/>
  <c r="Q66" i="2"/>
  <c r="R58" i="2"/>
  <c r="R56" i="2"/>
  <c r="R47" i="2"/>
  <c r="S50" i="2"/>
  <c r="Q48" i="2"/>
  <c r="O46" i="2"/>
  <c r="P42" i="2"/>
  <c r="R39" i="2"/>
  <c r="P34" i="2"/>
  <c r="R31" i="2"/>
  <c r="S34" i="2"/>
  <c r="Q32" i="2"/>
  <c r="O30" i="2"/>
  <c r="P26" i="2"/>
  <c r="R23" i="2"/>
  <c r="S26" i="2"/>
  <c r="Q24" i="2"/>
  <c r="O22" i="2"/>
  <c r="P18" i="2"/>
  <c r="R15" i="2"/>
  <c r="S106" i="2"/>
  <c r="Q104" i="2"/>
  <c r="O100" i="2"/>
  <c r="Q102" i="2"/>
  <c r="S89" i="2"/>
  <c r="O85" i="2"/>
  <c r="S74" i="2"/>
  <c r="Q72" i="2"/>
  <c r="O68" i="2"/>
  <c r="Q70" i="2"/>
  <c r="R60" i="2"/>
  <c r="P58" i="2"/>
  <c r="P56" i="2"/>
  <c r="S57" i="2"/>
  <c r="O53" i="2"/>
  <c r="Q53" i="2"/>
  <c r="O51" i="2"/>
  <c r="S55" i="2"/>
  <c r="Q45" i="2"/>
  <c r="O43" i="2"/>
  <c r="S47" i="2"/>
  <c r="Q29" i="2"/>
  <c r="O27" i="2"/>
  <c r="S31" i="2"/>
  <c r="Q21" i="2"/>
  <c r="O19" i="2"/>
  <c r="S23" i="2"/>
  <c r="W2" i="2" l="1" a="1"/>
  <c r="W2" i="2" s="1"/>
  <c r="W81" i="2" a="1"/>
  <c r="W81" i="2" s="1"/>
  <c r="W173" i="2" a="1"/>
  <c r="W173" i="2" s="1"/>
  <c r="W135" i="2" a="1"/>
  <c r="W135" i="2" s="1"/>
  <c r="W32" i="2" a="1"/>
  <c r="W32" i="2" s="1"/>
  <c r="W56" i="2" a="1"/>
  <c r="W56" i="2" s="1"/>
  <c r="W170" i="2" a="1"/>
  <c r="W170" i="2" s="1"/>
  <c r="W171" i="2" a="1"/>
  <c r="W171" i="2" s="1"/>
  <c r="W80" i="2" a="1"/>
  <c r="W80" i="2" s="1"/>
  <c r="W110" i="2" a="1"/>
  <c r="W110" i="2" s="1"/>
  <c r="W58" i="2" a="1"/>
  <c r="W58" i="2" s="1"/>
  <c r="W129" i="2" a="1"/>
  <c r="W129" i="2" s="1"/>
  <c r="W134" i="2" a="1"/>
  <c r="W134" i="2" s="1"/>
  <c r="W65" i="2" a="1"/>
  <c r="W65" i="2" s="1"/>
  <c r="W130" i="2" a="1"/>
  <c r="W130" i="2" s="1"/>
  <c r="W96" i="2" a="1"/>
  <c r="W96" i="2" s="1"/>
  <c r="W53" i="2" a="1"/>
  <c r="W53" i="2" s="1"/>
  <c r="W169" i="2" a="1"/>
  <c r="W169" i="2" s="1"/>
  <c r="W79" i="2" a="1"/>
  <c r="W79" i="2" s="1"/>
  <c r="W160" i="2" a="1"/>
  <c r="W160" i="2" s="1"/>
  <c r="W54" i="2" a="1"/>
  <c r="W54" i="2" s="1"/>
  <c r="W175" i="2" a="1"/>
  <c r="W175" i="2" s="1"/>
  <c r="W137" i="2" a="1"/>
  <c r="W137" i="2" s="1"/>
  <c r="W133" i="2" a="1"/>
  <c r="W133" i="2" s="1"/>
  <c r="W153" i="2" a="1"/>
  <c r="W153" i="2" s="1"/>
  <c r="W66" i="2" a="1"/>
  <c r="W66" i="2" s="1"/>
  <c r="W172" i="2" a="1"/>
  <c r="W172" i="2" s="1"/>
  <c r="W55" i="2" a="1"/>
  <c r="W55" i="2" s="1"/>
  <c r="W132" i="2" a="1"/>
  <c r="W132" i="2" s="1"/>
  <c r="W136" i="2" a="1"/>
  <c r="W136" i="2" s="1"/>
  <c r="W131" i="2" a="1"/>
  <c r="W131" i="2" s="1"/>
  <c r="W33" i="2" a="1"/>
  <c r="W33" i="2" s="1"/>
  <c r="W82" i="2" a="1"/>
  <c r="W82" i="2" s="1"/>
  <c r="W109" i="2" a="1"/>
  <c r="W109" i="2" s="1"/>
  <c r="W57" i="2" a="1"/>
  <c r="W57" i="2" s="1"/>
  <c r="W174" i="2" a="1"/>
  <c r="W174" i="2" s="1"/>
  <c r="W34" i="2" a="1"/>
  <c r="W34" i="2" s="1"/>
  <c r="W176" i="2" a="1"/>
  <c r="W176" i="2" s="1"/>
  <c r="R17" i="2"/>
  <c r="W17" i="2" s="1" a="1"/>
  <c r="W17" i="2" s="1"/>
  <c r="T19" i="2"/>
  <c r="Q61" i="2"/>
  <c r="W61" i="2" s="1" a="1"/>
  <c r="W61" i="2" s="1"/>
  <c r="T64" i="2"/>
  <c r="W64" i="2" s="1" a="1"/>
  <c r="W64" i="2" s="1"/>
  <c r="O115" i="2"/>
  <c r="T120" i="2"/>
  <c r="R41" i="2"/>
  <c r="W41" i="2" s="1" a="1"/>
  <c r="W41" i="2" s="1"/>
  <c r="T43" i="2"/>
  <c r="O101" i="2"/>
  <c r="T106" i="2"/>
  <c r="P139" i="2"/>
  <c r="W139" i="2" s="1" a="1"/>
  <c r="W139" i="2" s="1"/>
  <c r="T143" i="2"/>
  <c r="O6" i="2"/>
  <c r="T11" i="2"/>
  <c r="R27" i="2"/>
  <c r="T29" i="2"/>
  <c r="R76" i="2"/>
  <c r="W76" i="2" s="1" a="1"/>
  <c r="W76" i="2" s="1"/>
  <c r="T78" i="2"/>
  <c r="W78" i="2" s="1" a="1"/>
  <c r="W78" i="2" s="1"/>
  <c r="R7" i="2"/>
  <c r="T9" i="2"/>
  <c r="R89" i="2"/>
  <c r="W89" i="2" s="1" a="1"/>
  <c r="W89" i="2" s="1"/>
  <c r="T91" i="2"/>
  <c r="O147" i="2"/>
  <c r="T152" i="2"/>
  <c r="W152" i="2" s="1" a="1"/>
  <c r="W152" i="2" s="1"/>
  <c r="P112" i="2"/>
  <c r="W112" i="2" s="1" a="1"/>
  <c r="W112" i="2" s="1"/>
  <c r="T116" i="2"/>
  <c r="P164" i="2"/>
  <c r="T168" i="2"/>
  <c r="W168" i="2" s="1" a="1"/>
  <c r="W168" i="2" s="1"/>
  <c r="O5" i="2"/>
  <c r="T10" i="2"/>
  <c r="P9" i="2"/>
  <c r="T13" i="2"/>
  <c r="O143" i="2"/>
  <c r="T148" i="2"/>
  <c r="O177" i="2"/>
  <c r="W177" i="2" s="1" a="1"/>
  <c r="W177" i="2" s="1"/>
  <c r="T182" i="2"/>
  <c r="O123" i="2"/>
  <c r="T128" i="2"/>
  <c r="W128" i="2" s="1" a="1"/>
  <c r="W128" i="2" s="1"/>
  <c r="P19" i="2"/>
  <c r="T23" i="2"/>
  <c r="W23" i="2" s="1" a="1"/>
  <c r="W23" i="2" s="1"/>
  <c r="S158" i="2"/>
  <c r="W158" i="2" s="1" a="1"/>
  <c r="W158" i="2" s="1"/>
  <c r="T159" i="2"/>
  <c r="W159" i="2" s="1" a="1"/>
  <c r="W159" i="2" s="1"/>
  <c r="P10" i="2"/>
  <c r="T14" i="2"/>
  <c r="R50" i="2"/>
  <c r="W50" i="2" s="1" a="1"/>
  <c r="W50" i="2" s="1"/>
  <c r="T52" i="2"/>
  <c r="W52" i="2" s="1" a="1"/>
  <c r="W52" i="2" s="1"/>
  <c r="P84" i="2"/>
  <c r="W84" i="2" s="1" a="1"/>
  <c r="W84" i="2" s="1"/>
  <c r="T88" i="2"/>
  <c r="P43" i="2"/>
  <c r="T47" i="2"/>
  <c r="R106" i="2"/>
  <c r="T108" i="2"/>
  <c r="W108" i="2" s="1" a="1"/>
  <c r="W108" i="2" s="1"/>
  <c r="P162" i="2"/>
  <c r="W162" i="2" s="1" a="1"/>
  <c r="W162" i="2" s="1"/>
  <c r="T166" i="2"/>
  <c r="P11" i="2"/>
  <c r="T15" i="2"/>
  <c r="Q9" i="2"/>
  <c r="T12" i="2"/>
  <c r="R100" i="2"/>
  <c r="T102" i="2"/>
  <c r="S183" i="2"/>
  <c r="T184" i="2"/>
  <c r="R38" i="2"/>
  <c r="T40" i="2"/>
  <c r="Q69" i="2"/>
  <c r="W69" i="2" s="1" a="1"/>
  <c r="W69" i="2" s="1"/>
  <c r="T72" i="2"/>
  <c r="W72" i="2" s="1" a="1"/>
  <c r="W72" i="2" s="1"/>
  <c r="P27" i="2"/>
  <c r="T31" i="2"/>
  <c r="W31" i="2" s="1" a="1"/>
  <c r="W31" i="2" s="1"/>
  <c r="P120" i="2"/>
  <c r="T124" i="2"/>
  <c r="R101" i="2"/>
  <c r="T103" i="2"/>
  <c r="O90" i="2"/>
  <c r="T95" i="2"/>
  <c r="W95" i="2" s="1" a="1"/>
  <c r="W95" i="2" s="1"/>
  <c r="O183" i="2"/>
  <c r="X188" i="2" a="1"/>
  <c r="X188" i="2" s="1"/>
  <c r="O3" i="2"/>
  <c r="W3" i="2" s="1" a="1"/>
  <c r="W3" i="2" s="1"/>
  <c r="T8" i="2"/>
  <c r="S42" i="2"/>
  <c r="Q163" i="2"/>
  <c r="Q179" i="2"/>
  <c r="R180" i="2"/>
  <c r="O73" i="2"/>
  <c r="W73" i="2" s="1" a="1"/>
  <c r="W73" i="2" s="1"/>
  <c r="O24" i="2"/>
  <c r="W24" i="2" s="1" a="1"/>
  <c r="W24" i="2" s="1"/>
  <c r="S77" i="2"/>
  <c r="W77" i="2" s="1" a="1"/>
  <c r="W77" i="2" s="1"/>
  <c r="Q121" i="2"/>
  <c r="W121" i="2" s="1" a="1"/>
  <c r="W121" i="2" s="1"/>
  <c r="P74" i="2"/>
  <c r="W74" i="2" s="1" a="1"/>
  <c r="W74" i="2" s="1"/>
  <c r="Q26" i="2"/>
  <c r="Q75" i="2"/>
  <c r="W75" i="2" s="1" a="1"/>
  <c r="W75" i="2" s="1"/>
  <c r="S28" i="2"/>
  <c r="P25" i="2"/>
  <c r="W25" i="2" s="1" a="1"/>
  <c r="W25" i="2" s="1"/>
  <c r="R122" i="2"/>
  <c r="W122" i="2" s="1" a="1"/>
  <c r="W122" i="2" s="1"/>
  <c r="Q99" i="2"/>
  <c r="Q145" i="2"/>
  <c r="W145" i="2" s="1" a="1"/>
  <c r="W145" i="2" s="1"/>
  <c r="R164" i="2"/>
  <c r="S147" i="2"/>
  <c r="P144" i="2"/>
  <c r="W144" i="2" s="1" a="1"/>
  <c r="W144" i="2" s="1"/>
  <c r="S165" i="2"/>
  <c r="P99" i="2"/>
  <c r="P91" i="2"/>
  <c r="O111" i="2"/>
  <c r="W111" i="2" s="1" a="1"/>
  <c r="W111" i="2" s="1"/>
  <c r="Q113" i="2"/>
  <c r="W113" i="2" s="1" a="1"/>
  <c r="W113" i="2" s="1"/>
  <c r="S181" i="2"/>
  <c r="Q40" i="2"/>
  <c r="W40" i="2" s="1" a="1"/>
  <c r="W40" i="2" s="1"/>
  <c r="P98" i="2"/>
  <c r="O97" i="2"/>
  <c r="W97" i="2" s="1" a="1"/>
  <c r="W97" i="2" s="1"/>
  <c r="O47" i="2"/>
  <c r="P104" i="2"/>
  <c r="S107" i="2"/>
  <c r="W107" i="2" s="1" a="1"/>
  <c r="W107" i="2" s="1"/>
  <c r="O119" i="2"/>
  <c r="O103" i="2"/>
  <c r="P48" i="2"/>
  <c r="W48" i="2" s="1" a="1"/>
  <c r="W48" i="2" s="1"/>
  <c r="O38" i="2"/>
  <c r="S51" i="2"/>
  <c r="W51" i="2" s="1" a="1"/>
  <c r="W51" i="2" s="1"/>
  <c r="Q105" i="2"/>
  <c r="O67" i="2"/>
  <c r="W67" i="2" s="1" a="1"/>
  <c r="W67" i="2" s="1"/>
  <c r="Q49" i="2"/>
  <c r="W49" i="2" s="1" a="1"/>
  <c r="W49" i="2" s="1"/>
  <c r="S101" i="2"/>
  <c r="S123" i="2"/>
  <c r="R146" i="2"/>
  <c r="W146" i="2" s="1" a="1"/>
  <c r="W146" i="2" s="1"/>
  <c r="O161" i="2"/>
  <c r="W161" i="2" s="1" a="1"/>
  <c r="W161" i="2" s="1"/>
  <c r="P178" i="2"/>
  <c r="W178" i="2" s="1" a="1"/>
  <c r="W178" i="2" s="1"/>
  <c r="R114" i="2"/>
  <c r="W114" i="2" s="1" a="1"/>
  <c r="W114" i="2" s="1"/>
  <c r="S115" i="2"/>
  <c r="P39" i="2"/>
  <c r="P4" i="2"/>
  <c r="Q37" i="2"/>
  <c r="W37" i="2" s="1" a="1"/>
  <c r="W37" i="2" s="1"/>
  <c r="O26" i="2"/>
  <c r="Q28" i="2"/>
  <c r="R70" i="2"/>
  <c r="W70" i="2" s="1" a="1"/>
  <c r="W70" i="2" s="1"/>
  <c r="Q100" i="2"/>
  <c r="W100" i="2" s="1" a="1"/>
  <c r="W100" i="2" s="1"/>
  <c r="S71" i="2"/>
  <c r="W71" i="2" s="1" a="1"/>
  <c r="W71" i="2" s="1"/>
  <c r="R29" i="2"/>
  <c r="P68" i="2"/>
  <c r="W68" i="2" s="1" a="1"/>
  <c r="W68" i="2" s="1"/>
  <c r="R93" i="2"/>
  <c r="W93" i="2" s="1" a="1"/>
  <c r="W93" i="2" s="1"/>
  <c r="S167" i="2"/>
  <c r="W167" i="2" s="1" a="1"/>
  <c r="W167" i="2" s="1"/>
  <c r="Q92" i="2"/>
  <c r="W92" i="2" s="1" a="1"/>
  <c r="W92" i="2" s="1"/>
  <c r="S102" i="2"/>
  <c r="O7" i="2"/>
  <c r="S11" i="2"/>
  <c r="R150" i="2"/>
  <c r="W150" i="2" s="1" a="1"/>
  <c r="W150" i="2" s="1"/>
  <c r="S94" i="2"/>
  <c r="W94" i="2" s="1" a="1"/>
  <c r="W94" i="2" s="1"/>
  <c r="P8" i="2"/>
  <c r="O98" i="2"/>
  <c r="S87" i="2"/>
  <c r="Q16" i="2"/>
  <c r="W16" i="2" s="1" a="1"/>
  <c r="W16" i="2" s="1"/>
  <c r="R12" i="2"/>
  <c r="O83" i="2"/>
  <c r="W83" i="2" s="1" a="1"/>
  <c r="W83" i="2" s="1"/>
  <c r="O8" i="2"/>
  <c r="R10" i="2"/>
  <c r="S14" i="2"/>
  <c r="P87" i="2"/>
  <c r="R104" i="2"/>
  <c r="Q149" i="2"/>
  <c r="W149" i="2" s="1" a="1"/>
  <c r="W149" i="2" s="1"/>
  <c r="O18" i="2"/>
  <c r="S105" i="2"/>
  <c r="O42" i="2"/>
  <c r="Q44" i="2"/>
  <c r="W44" i="2" s="1" a="1"/>
  <c r="W44" i="2" s="1"/>
  <c r="R11" i="2"/>
  <c r="Q11" i="2"/>
  <c r="S39" i="2"/>
  <c r="R21" i="2"/>
  <c r="W21" i="2" s="1" a="1"/>
  <c r="W21" i="2" s="1"/>
  <c r="Q10" i="2"/>
  <c r="S30" i="2"/>
  <c r="W30" i="2" s="1" a="1"/>
  <c r="W30" i="2" s="1"/>
  <c r="Q5" i="2"/>
  <c r="O9" i="2"/>
  <c r="S13" i="2"/>
  <c r="O35" i="2"/>
  <c r="W35" i="2" s="1" a="1"/>
  <c r="W35" i="2" s="1"/>
  <c r="S12" i="2"/>
  <c r="S7" i="2"/>
  <c r="R9" i="2"/>
  <c r="Q8" i="2"/>
  <c r="S10" i="2"/>
  <c r="P7" i="2"/>
  <c r="R8" i="2"/>
  <c r="S9" i="2"/>
  <c r="P6" i="2"/>
  <c r="Q7" i="2"/>
  <c r="S8" i="2"/>
  <c r="P5" i="2"/>
  <c r="R6" i="2"/>
  <c r="O4" i="2"/>
  <c r="Q6" i="2"/>
  <c r="Q117" i="2"/>
  <c r="W117" i="2" s="1" a="1"/>
  <c r="W117" i="2" s="1"/>
  <c r="S18" i="2"/>
  <c r="P102" i="2"/>
  <c r="Q140" i="2"/>
  <c r="W140" i="2" s="1" a="1"/>
  <c r="W140" i="2" s="1"/>
  <c r="S63" i="2"/>
  <c r="W63" i="2" s="1" a="1"/>
  <c r="W63" i="2" s="1"/>
  <c r="S151" i="2"/>
  <c r="W151" i="2" s="1" a="1"/>
  <c r="W151" i="2" s="1"/>
  <c r="R86" i="2"/>
  <c r="O86" i="2"/>
  <c r="P15" i="2"/>
  <c r="W15" i="2" s="1" a="1"/>
  <c r="W15" i="2" s="1"/>
  <c r="P148" i="2"/>
  <c r="O10" i="2"/>
  <c r="O138" i="2"/>
  <c r="W138" i="2" s="1" a="1"/>
  <c r="W138" i="2" s="1"/>
  <c r="Q181" i="2"/>
  <c r="Q88" i="2"/>
  <c r="Q103" i="2"/>
  <c r="Q165" i="2"/>
  <c r="R141" i="2"/>
  <c r="W141" i="2" s="1" a="1"/>
  <c r="W141" i="2" s="1"/>
  <c r="Q85" i="2"/>
  <c r="W85" i="2" s="1" a="1"/>
  <c r="W85" i="2" s="1"/>
  <c r="O59" i="2"/>
  <c r="W59" i="2" s="1" a="1"/>
  <c r="W59" i="2" s="1"/>
  <c r="O14" i="2"/>
  <c r="R13" i="2"/>
  <c r="Q12" i="2"/>
  <c r="R126" i="2"/>
  <c r="W126" i="2" s="1" a="1"/>
  <c r="W126" i="2" s="1"/>
  <c r="S142" i="2"/>
  <c r="W142" i="2" s="1" a="1"/>
  <c r="W142" i="2" s="1"/>
  <c r="S90" i="2"/>
  <c r="R166" i="2"/>
  <c r="O163" i="2"/>
  <c r="S22" i="2"/>
  <c r="W22" i="2" s="1" a="1"/>
  <c r="W22" i="2" s="1"/>
  <c r="Q156" i="2"/>
  <c r="W156" i="2" s="1" a="1"/>
  <c r="W156" i="2" s="1"/>
  <c r="R182" i="2"/>
  <c r="S46" i="2"/>
  <c r="W46" i="2" s="1" a="1"/>
  <c r="W46" i="2" s="1"/>
  <c r="O154" i="2"/>
  <c r="W154" i="2" s="1" a="1"/>
  <c r="W154" i="2" s="1"/>
  <c r="P36" i="2"/>
  <c r="W36" i="2" s="1" a="1"/>
  <c r="W36" i="2" s="1"/>
  <c r="O179" i="2"/>
  <c r="P180" i="2"/>
  <c r="W180" i="2" s="1" a="1"/>
  <c r="W180" i="2" s="1"/>
  <c r="O181" i="2"/>
  <c r="Q183" i="2"/>
  <c r="P182" i="2"/>
  <c r="P60" i="2"/>
  <c r="W60" i="2" s="1" a="1"/>
  <c r="W60" i="2" s="1"/>
  <c r="R62" i="2"/>
  <c r="W62" i="2" s="1" a="1"/>
  <c r="W62" i="2" s="1"/>
  <c r="P116" i="2"/>
  <c r="R118" i="2"/>
  <c r="W118" i="2" s="1" a="1"/>
  <c r="W118" i="2" s="1"/>
  <c r="S119" i="2"/>
  <c r="Q20" i="2"/>
  <c r="W20" i="2" s="1" a="1"/>
  <c r="W20" i="2" s="1"/>
  <c r="P124" i="2"/>
  <c r="R157" i="2"/>
  <c r="W157" i="2" s="1" a="1"/>
  <c r="W157" i="2" s="1"/>
  <c r="P155" i="2"/>
  <c r="W155" i="2" s="1" a="1"/>
  <c r="W155" i="2" s="1"/>
  <c r="S127" i="2"/>
  <c r="W127" i="2" s="1" a="1"/>
  <c r="W127" i="2" s="1"/>
  <c r="Q125" i="2"/>
  <c r="W125" i="2" s="1" a="1"/>
  <c r="W125" i="2" s="1"/>
  <c r="R45" i="2"/>
  <c r="W45" i="2" s="1" a="1"/>
  <c r="W45" i="2" s="1"/>
  <c r="P184" i="2"/>
  <c r="W166" i="2" l="1" a="1"/>
  <c r="W166" i="2" s="1"/>
  <c r="W148" i="2" a="1"/>
  <c r="W148" i="2" s="1"/>
  <c r="W43" i="2" a="1"/>
  <c r="W43" i="2" s="1"/>
  <c r="W88" i="2" a="1"/>
  <c r="W88" i="2" s="1"/>
  <c r="W29" i="2" a="1"/>
  <c r="W29" i="2" s="1"/>
  <c r="W120" i="2" a="1"/>
  <c r="W120" i="2" s="1"/>
  <c r="W47" i="2" a="1"/>
  <c r="W47" i="2" s="1"/>
  <c r="W106" i="2" a="1"/>
  <c r="W106" i="2" s="1"/>
  <c r="W165" i="2" a="1"/>
  <c r="W165" i="2" s="1"/>
  <c r="W119" i="2" a="1"/>
  <c r="W119" i="2" s="1"/>
  <c r="W18" i="2" a="1"/>
  <c r="W18" i="2" s="1"/>
  <c r="W42" i="2" a="1"/>
  <c r="W42" i="2" s="1"/>
  <c r="W13" i="2" a="1"/>
  <c r="W13" i="2" s="1"/>
  <c r="W28" i="2" a="1"/>
  <c r="W28" i="2" s="1"/>
  <c r="W90" i="2" a="1"/>
  <c r="W90" i="2" s="1"/>
  <c r="W105" i="2" a="1"/>
  <c r="W105" i="2" s="1"/>
  <c r="W87" i="2" a="1"/>
  <c r="W87" i="2" s="1"/>
  <c r="W147" i="2" a="1"/>
  <c r="W147" i="2" s="1"/>
  <c r="W39" i="2" a="1"/>
  <c r="W39" i="2" s="1"/>
  <c r="W123" i="2" a="1"/>
  <c r="W123" i="2" s="1"/>
  <c r="W115" i="2" a="1"/>
  <c r="W115" i="2" s="1"/>
  <c r="W183" i="2" a="1"/>
  <c r="W183" i="2" s="1"/>
  <c r="W181" i="2" a="1"/>
  <c r="W181" i="2" s="1"/>
  <c r="W86" i="2" a="1"/>
  <c r="W86" i="2" s="1"/>
  <c r="W102" i="2" a="1"/>
  <c r="W102" i="2" s="1"/>
  <c r="W143" i="2" a="1"/>
  <c r="W143" i="2" s="1"/>
  <c r="W14" i="2" a="1"/>
  <c r="W14" i="2" s="1"/>
  <c r="W12" i="2" a="1"/>
  <c r="W12" i="2" s="1"/>
  <c r="W116" i="2" a="1"/>
  <c r="W116" i="2" s="1"/>
  <c r="W19" i="2" a="1"/>
  <c r="W19" i="2" s="1"/>
  <c r="W124" i="2" a="1"/>
  <c r="W124" i="2" s="1"/>
  <c r="W91" i="2" a="1"/>
  <c r="W91" i="2" s="1"/>
  <c r="W10" i="2" a="1"/>
  <c r="W10" i="2" s="1"/>
  <c r="W103" i="2" a="1"/>
  <c r="W103" i="2" s="1"/>
  <c r="W101" i="2" a="1"/>
  <c r="W101" i="2" s="1"/>
  <c r="W4" i="2" a="1"/>
  <c r="W4" i="2" s="1"/>
  <c r="W98" i="2" a="1"/>
  <c r="W98" i="2" s="1"/>
  <c r="W179" i="2" a="1"/>
  <c r="W179" i="2" s="1"/>
  <c r="W26" i="2" a="1"/>
  <c r="W26" i="2" s="1"/>
  <c r="W163" i="2" a="1"/>
  <c r="W163" i="2" s="1"/>
  <c r="W38" i="2" a="1"/>
  <c r="W38" i="2" s="1"/>
  <c r="W6" i="2" a="1"/>
  <c r="W6" i="2" s="1"/>
  <c r="W104" i="2" a="1"/>
  <c r="W104" i="2" s="1"/>
  <c r="W11" i="2" a="1"/>
  <c r="W11" i="2" s="1"/>
  <c r="W5" i="2" a="1"/>
  <c r="W5" i="2" s="1"/>
  <c r="W27" i="2" a="1"/>
  <c r="W27" i="2" s="1"/>
  <c r="W164" i="2" a="1"/>
  <c r="W164" i="2" s="1"/>
  <c r="W182" i="2" a="1"/>
  <c r="W182" i="2" s="1"/>
  <c r="W99" i="2" a="1"/>
  <c r="W99" i="2" s="1"/>
  <c r="W9" i="2" a="1"/>
  <c r="W9" i="2" s="1"/>
  <c r="W8" i="2" a="1"/>
  <c r="W8" i="2" s="1"/>
  <c r="W7" i="2" a="1"/>
  <c r="W7" i="2" s="1"/>
  <c r="O184" i="2"/>
  <c r="X187" i="2" a="1"/>
  <c r="X187" i="2" s="1"/>
  <c r="R184" i="2"/>
  <c r="Q184" i="2"/>
  <c r="S184" i="2"/>
  <c r="Y4" i="2" l="1"/>
  <c r="Y2" i="2"/>
  <c r="X184" i="2" a="1"/>
  <c r="X184" i="2" s="1"/>
  <c r="X185" i="2" a="1"/>
  <c r="X185" i="2" s="1"/>
  <c r="X186" i="2" a="1"/>
  <c r="X18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<sst xmlns="http://schemas.openxmlformats.org/spreadsheetml/2006/main" count="164" uniqueCount="83">
  <si>
    <t>nestle spends</t>
  </si>
  <si>
    <t>week_start</t>
  </si>
  <si>
    <t>retail_total_bledina_product_volume</t>
  </si>
  <si>
    <t>retail_total_bledina_product_dvm</t>
  </si>
  <si>
    <t>retail_total_bledina_product_price</t>
  </si>
  <si>
    <t>competition_retail_competition_nonorganic_dvm</t>
  </si>
  <si>
    <t>competition_retail_competition_nonorganic_price</t>
  </si>
  <si>
    <t>macroeconomic_total_total_total_cci</t>
  </si>
  <si>
    <t>macroeconomic_total_total_total_holiday</t>
  </si>
  <si>
    <t>macroeconomic_total_total_total_livebirths</t>
  </si>
  <si>
    <t>macroeconomic_total_total_total_lockdownflag</t>
  </si>
  <si>
    <t>macroeconomic_total_total_total_population</t>
  </si>
  <si>
    <t>macroeconomic_total_total_total_unemploymentrate</t>
  </si>
  <si>
    <t>macroeconomic_total_total_total_weeklycases</t>
  </si>
  <si>
    <t>macroeconomic_total_total_total_weeklydeath</t>
  </si>
  <si>
    <t>competition_digital_competition-nestle_total_spends</t>
  </si>
  <si>
    <t>competition_digital_competition-others_total_spends</t>
  </si>
  <si>
    <t>competition_ooh_competition-nestle_total_spends</t>
  </si>
  <si>
    <t>competition_ooh_competition-others_total_spends</t>
  </si>
  <si>
    <t>competition_press_competition-nestle_total_spends</t>
  </si>
  <si>
    <t>competition_press_competition-others_total_spends</t>
  </si>
  <si>
    <t>competition_tv_competition-nestle_total_spends</t>
  </si>
  <si>
    <t>competition_tv_competition-others_total_spends</t>
  </si>
  <si>
    <t>digital_catchuptv_bledina_product_spends</t>
  </si>
  <si>
    <t>digital_dataretailers_bledina_product_spends</t>
  </si>
  <si>
    <t>digital_keywordtargeting_bledina_product_spends</t>
  </si>
  <si>
    <t>digital_programmatic_bledina_product_spends</t>
  </si>
  <si>
    <t>digital_social_bledina_product_spends</t>
  </si>
  <si>
    <t>press_product_bledina_product_spends</t>
  </si>
  <si>
    <t>tv_product_bledina_product_spends</t>
  </si>
  <si>
    <t>promo_total_bledina_bledina_spends</t>
  </si>
  <si>
    <t>digital_catchuptv_bledina_brand-equity_spends</t>
  </si>
  <si>
    <t>digital_dataretailers_bledina_brand-equity_spends</t>
  </si>
  <si>
    <t>digital_directbuying_bledina_brand-equity_spends</t>
  </si>
  <si>
    <t>digital_keywordtargeting_bledina_brand-equity_spends</t>
  </si>
  <si>
    <t>digital_nativeads_bledina_brand-equity_spends</t>
  </si>
  <si>
    <t>digital_programmatic_bledina_brand-equity_spends</t>
  </si>
  <si>
    <t>digital_sea_bledina_brand-equity_spends</t>
  </si>
  <si>
    <t>digital_social_bledina_brand-equity_spends</t>
  </si>
  <si>
    <t>press_equity_bledina_brand-equity_spends</t>
  </si>
  <si>
    <t>tv_equity_bledina_brand-equity_spends</t>
  </si>
  <si>
    <t>digital_dataretailers_bledina_brand-range_spends</t>
  </si>
  <si>
    <t>digital_directbuying_bledina_brand-range_spends</t>
  </si>
  <si>
    <t>digital_keywordtargeting_bledina_brand-range_spends</t>
  </si>
  <si>
    <t>digital_programmatic_bledina_brand-range_spends</t>
  </si>
  <si>
    <t>digital_sea_bledina_brand-range_spends</t>
  </si>
  <si>
    <t>digital_social_bledina_brand-range_spends</t>
  </si>
  <si>
    <t>press_product_bledina_brand-range_spends</t>
  </si>
  <si>
    <t>app_total_bledina_brand_visits</t>
  </si>
  <si>
    <t>crm_automatic_bledina_brand_emails</t>
  </si>
  <si>
    <t>crm_event_bledina_brand_emails</t>
  </si>
  <si>
    <t>website_total_bledina_brand_visits</t>
  </si>
  <si>
    <t>total_sales</t>
  </si>
  <si>
    <t>total_bledina_tv_spends</t>
  </si>
  <si>
    <t>total_bledina_press_spends</t>
  </si>
  <si>
    <t>total_digital_bledina_spends</t>
  </si>
  <si>
    <t>total_spends</t>
  </si>
  <si>
    <t>bledina_total_catchuptv_spends</t>
  </si>
  <si>
    <t>bledina_total_dataretailers_spends</t>
  </si>
  <si>
    <t>bledina_total_keyword_spends</t>
  </si>
  <si>
    <t>bledina_total_programmatic_spends</t>
  </si>
  <si>
    <t>bledina_total_social_spends</t>
  </si>
  <si>
    <t>bledina_total_directbuying_spends</t>
  </si>
  <si>
    <t>bledina_total_nativeads_spends</t>
  </si>
  <si>
    <t>bledina_total_promo_spends</t>
  </si>
  <si>
    <t>nestle_total_promo_spends</t>
  </si>
  <si>
    <t>nestle_total_offline_spends</t>
  </si>
  <si>
    <t>nestle_total_online_spends</t>
  </si>
  <si>
    <t>total_nestle_spends</t>
  </si>
  <si>
    <t>total_digital_product_spends</t>
  </si>
  <si>
    <t>total_digital_brand-equity_spends</t>
  </si>
  <si>
    <t>total_digital_brand-range_spends</t>
  </si>
  <si>
    <t>total_product_spends</t>
  </si>
  <si>
    <t>total_brand-equity_spends</t>
  </si>
  <si>
    <t>total_brand-range_spends</t>
  </si>
  <si>
    <t>Row Labels</t>
  </si>
  <si>
    <t>Sum of total_sales</t>
  </si>
  <si>
    <t>Sum of total_digital_brand-range_spends</t>
  </si>
  <si>
    <t>(blank)</t>
  </si>
  <si>
    <t>Grand Total</t>
  </si>
  <si>
    <t>Lag</t>
  </si>
  <si>
    <t>Adstock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</si>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</sst>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9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9"/>
      <name val="Calibri"/>
      <family val="2"/>
    </font>
    <font>
      <sz val="11"/>
      <color theme="9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58223"/>
        <bgColor indexed="64"/>
      </patternFill>
    </fill>
    <fill>
      <patternFill patternType="solid">
        <fgColor rgb="FF00297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fill" vertical="top"/>
    </xf>
    <xf numFmtId="0" fontId="0" fillId="0" borderId="3" xfId="0" applyBorder="1"/>
    <xf numFmtId="0" fontId="1" fillId="2" borderId="1" xfId="0" applyFont="1" applyFill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3" borderId="1" xfId="0" applyFont="1" applyFill="1" applyBorder="1" applyAlignment="1">
      <alignment horizontal="center" vertical="top"/>
    </xf>
    <xf numFmtId="0" fontId="4" fillId="3" borderId="0" xfId="0" applyFont="1" applyFill="1"/>
    <xf numFmtId="164" fontId="5" fillId="4" borderId="0" xfId="0" applyNumberFormat="1" applyFont="1" applyFill="1"/>
    <xf numFmtId="0" fontId="5" fillId="4" borderId="0" xfId="0" applyFont="1" applyFill="1"/>
    <xf numFmtId="0" fontId="6" fillId="5" borderId="0" xfId="0" applyFont="1" applyFill="1"/>
    <xf numFmtId="0" fontId="6" fillId="3" borderId="0" xfId="0" applyFont="1" applyFill="1"/>
    <xf numFmtId="0" fontId="6" fillId="6" borderId="0" xfId="0" applyFont="1" applyFill="1"/>
    <xf numFmtId="0" fontId="6" fillId="7" borderId="0" xfId="0" applyFont="1" applyFill="1"/>
    <xf numFmtId="0" fontId="7" fillId="3" borderId="0" xfId="0" applyFont="1" applyFill="1"/>
    <xf numFmtId="0" fontId="7" fillId="6" borderId="0" xfId="0" applyFont="1" applyFill="1"/>
    <xf numFmtId="0" fontId="8" fillId="0" borderId="0" xfId="0" applyFont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58223"/>
      <color rgb="FF002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Combo Charts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822908559241262E-2"/>
          <c:y val="0.15236616338778677"/>
          <c:w val="0.85576632301588196"/>
          <c:h val="0.58201850238028119"/>
        </c:manualLayout>
      </c:layout>
      <c:lineChart>
        <c:grouping val="standard"/>
        <c:varyColors val="0"/>
        <c:ser>
          <c:idx val="0"/>
          <c:order val="0"/>
          <c:tx>
            <c:strRef>
              <c:f>'Adstock and Lag'!$V$1</c:f>
              <c:strCache>
                <c:ptCount val="1"/>
                <c:pt idx="0">
                  <c:v>total_sales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'Adstock and Lag'!$U$3:$U$183</c:f>
              <c:numCache>
                <c:formatCode>yyyy\-mm\-dd\ hh:mm:ss</c:formatCode>
                <c:ptCount val="181"/>
                <c:pt idx="0">
                  <c:v>42744</c:v>
                </c:pt>
                <c:pt idx="1">
                  <c:v>42751</c:v>
                </c:pt>
                <c:pt idx="2">
                  <c:v>42758</c:v>
                </c:pt>
                <c:pt idx="3">
                  <c:v>42765</c:v>
                </c:pt>
                <c:pt idx="4">
                  <c:v>42772</c:v>
                </c:pt>
                <c:pt idx="5">
                  <c:v>42779</c:v>
                </c:pt>
                <c:pt idx="6">
                  <c:v>42786</c:v>
                </c:pt>
                <c:pt idx="7">
                  <c:v>42793</c:v>
                </c:pt>
                <c:pt idx="8">
                  <c:v>42800</c:v>
                </c:pt>
                <c:pt idx="9">
                  <c:v>42807</c:v>
                </c:pt>
                <c:pt idx="10">
                  <c:v>42814</c:v>
                </c:pt>
                <c:pt idx="11">
                  <c:v>42821</c:v>
                </c:pt>
                <c:pt idx="12">
                  <c:v>42828</c:v>
                </c:pt>
                <c:pt idx="13">
                  <c:v>42835</c:v>
                </c:pt>
                <c:pt idx="14">
                  <c:v>42842</c:v>
                </c:pt>
                <c:pt idx="15">
                  <c:v>42849</c:v>
                </c:pt>
                <c:pt idx="16">
                  <c:v>42856</c:v>
                </c:pt>
                <c:pt idx="17">
                  <c:v>42863</c:v>
                </c:pt>
                <c:pt idx="18">
                  <c:v>42870</c:v>
                </c:pt>
                <c:pt idx="19">
                  <c:v>42877</c:v>
                </c:pt>
                <c:pt idx="20">
                  <c:v>42884</c:v>
                </c:pt>
                <c:pt idx="21">
                  <c:v>42891</c:v>
                </c:pt>
                <c:pt idx="22">
                  <c:v>42898</c:v>
                </c:pt>
                <c:pt idx="23">
                  <c:v>42905</c:v>
                </c:pt>
                <c:pt idx="24">
                  <c:v>42912</c:v>
                </c:pt>
                <c:pt idx="25">
                  <c:v>42919</c:v>
                </c:pt>
                <c:pt idx="26">
                  <c:v>42926</c:v>
                </c:pt>
                <c:pt idx="27">
                  <c:v>42933</c:v>
                </c:pt>
                <c:pt idx="28">
                  <c:v>42940</c:v>
                </c:pt>
                <c:pt idx="29">
                  <c:v>42947</c:v>
                </c:pt>
                <c:pt idx="30">
                  <c:v>42954</c:v>
                </c:pt>
                <c:pt idx="31">
                  <c:v>42961</c:v>
                </c:pt>
                <c:pt idx="32">
                  <c:v>42968</c:v>
                </c:pt>
                <c:pt idx="33">
                  <c:v>42975</c:v>
                </c:pt>
                <c:pt idx="34">
                  <c:v>42982</c:v>
                </c:pt>
                <c:pt idx="35">
                  <c:v>42989</c:v>
                </c:pt>
                <c:pt idx="36">
                  <c:v>42996</c:v>
                </c:pt>
                <c:pt idx="37">
                  <c:v>43003</c:v>
                </c:pt>
                <c:pt idx="38">
                  <c:v>43010</c:v>
                </c:pt>
                <c:pt idx="39">
                  <c:v>43017</c:v>
                </c:pt>
                <c:pt idx="40">
                  <c:v>43024</c:v>
                </c:pt>
                <c:pt idx="41">
                  <c:v>43031</c:v>
                </c:pt>
                <c:pt idx="42">
                  <c:v>43038</c:v>
                </c:pt>
                <c:pt idx="43">
                  <c:v>43045</c:v>
                </c:pt>
                <c:pt idx="44">
                  <c:v>43052</c:v>
                </c:pt>
                <c:pt idx="45">
                  <c:v>43059</c:v>
                </c:pt>
                <c:pt idx="46">
                  <c:v>43066</c:v>
                </c:pt>
                <c:pt idx="47">
                  <c:v>43073</c:v>
                </c:pt>
                <c:pt idx="48">
                  <c:v>43080</c:v>
                </c:pt>
                <c:pt idx="49">
                  <c:v>43087</c:v>
                </c:pt>
                <c:pt idx="50">
                  <c:v>43094</c:v>
                </c:pt>
                <c:pt idx="51">
                  <c:v>43101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43640</c:v>
                </c:pt>
                <c:pt idx="129">
                  <c:v>43647</c:v>
                </c:pt>
                <c:pt idx="130">
                  <c:v>43654</c:v>
                </c:pt>
                <c:pt idx="131">
                  <c:v>43661</c:v>
                </c:pt>
                <c:pt idx="132">
                  <c:v>43668</c:v>
                </c:pt>
                <c:pt idx="133">
                  <c:v>43675</c:v>
                </c:pt>
                <c:pt idx="134">
                  <c:v>43682</c:v>
                </c:pt>
                <c:pt idx="135">
                  <c:v>43689</c:v>
                </c:pt>
                <c:pt idx="136">
                  <c:v>43696</c:v>
                </c:pt>
                <c:pt idx="137">
                  <c:v>43703</c:v>
                </c:pt>
                <c:pt idx="138">
                  <c:v>43710</c:v>
                </c:pt>
                <c:pt idx="139">
                  <c:v>43717</c:v>
                </c:pt>
                <c:pt idx="140">
                  <c:v>43724</c:v>
                </c:pt>
                <c:pt idx="141">
                  <c:v>43731</c:v>
                </c:pt>
                <c:pt idx="142">
                  <c:v>43738</c:v>
                </c:pt>
                <c:pt idx="143">
                  <c:v>43745</c:v>
                </c:pt>
                <c:pt idx="144">
                  <c:v>43752</c:v>
                </c:pt>
                <c:pt idx="145">
                  <c:v>43759</c:v>
                </c:pt>
                <c:pt idx="146">
                  <c:v>43766</c:v>
                </c:pt>
                <c:pt idx="147">
                  <c:v>43773</c:v>
                </c:pt>
                <c:pt idx="148">
                  <c:v>43780</c:v>
                </c:pt>
                <c:pt idx="149">
                  <c:v>43787</c:v>
                </c:pt>
                <c:pt idx="150">
                  <c:v>43794</c:v>
                </c:pt>
                <c:pt idx="151">
                  <c:v>43801</c:v>
                </c:pt>
                <c:pt idx="152">
                  <c:v>43808</c:v>
                </c:pt>
                <c:pt idx="153">
                  <c:v>43815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43934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</c:numCache>
            </c:numRef>
          </c:cat>
          <c:val>
            <c:numRef>
              <c:f>'Adstock and Lag'!$V$3:$V$183</c:f>
              <c:numCache>
                <c:formatCode>General</c:formatCode>
                <c:ptCount val="181"/>
                <c:pt idx="0">
                  <c:v>5875464.9999999963</c:v>
                </c:pt>
                <c:pt idx="1">
                  <c:v>5897864.9999999553</c:v>
                </c:pt>
                <c:pt idx="2">
                  <c:v>5431464.9999999907</c:v>
                </c:pt>
                <c:pt idx="3">
                  <c:v>5497439.9999999953</c:v>
                </c:pt>
                <c:pt idx="4">
                  <c:v>5495639.9999999925</c:v>
                </c:pt>
                <c:pt idx="5">
                  <c:v>5017339.9999999991</c:v>
                </c:pt>
                <c:pt idx="6">
                  <c:v>5122639.9999999925</c:v>
                </c:pt>
                <c:pt idx="7">
                  <c:v>6300411.9999999432</c:v>
                </c:pt>
                <c:pt idx="8">
                  <c:v>7159711.9999999488</c:v>
                </c:pt>
                <c:pt idx="9">
                  <c:v>5195511.9999999898</c:v>
                </c:pt>
                <c:pt idx="10">
                  <c:v>5063311.9999999925</c:v>
                </c:pt>
                <c:pt idx="11">
                  <c:v>5509811.9999999953</c:v>
                </c:pt>
                <c:pt idx="12">
                  <c:v>5887329.9999999907</c:v>
                </c:pt>
                <c:pt idx="13">
                  <c:v>5428029.9999999953</c:v>
                </c:pt>
                <c:pt idx="14">
                  <c:v>5298929.9999999963</c:v>
                </c:pt>
                <c:pt idx="15">
                  <c:v>5544929.9999999879</c:v>
                </c:pt>
                <c:pt idx="16">
                  <c:v>5725602.4999999925</c:v>
                </c:pt>
                <c:pt idx="17">
                  <c:v>5184402.4999999907</c:v>
                </c:pt>
                <c:pt idx="18">
                  <c:v>5086402.4999999981</c:v>
                </c:pt>
                <c:pt idx="19">
                  <c:v>5090502.4999999907</c:v>
                </c:pt>
                <c:pt idx="20">
                  <c:v>5852445.9999999981</c:v>
                </c:pt>
                <c:pt idx="21">
                  <c:v>5892045.9999999925</c:v>
                </c:pt>
                <c:pt idx="22">
                  <c:v>5913345.9999999925</c:v>
                </c:pt>
                <c:pt idx="23">
                  <c:v>5303045.9999999981</c:v>
                </c:pt>
                <c:pt idx="24">
                  <c:v>5569145.9999999916</c:v>
                </c:pt>
                <c:pt idx="25">
                  <c:v>6100134.9999999814</c:v>
                </c:pt>
                <c:pt idx="26">
                  <c:v>5581234.9999999907</c:v>
                </c:pt>
                <c:pt idx="27">
                  <c:v>5341634.9999999981</c:v>
                </c:pt>
                <c:pt idx="28">
                  <c:v>5503034.9999999991</c:v>
                </c:pt>
                <c:pt idx="29">
                  <c:v>5942787.4999999907</c:v>
                </c:pt>
                <c:pt idx="30">
                  <c:v>5535687.4999999879</c:v>
                </c:pt>
                <c:pt idx="31">
                  <c:v>5355987.4999999925</c:v>
                </c:pt>
                <c:pt idx="32">
                  <c:v>5214787.4999999898</c:v>
                </c:pt>
                <c:pt idx="33">
                  <c:v>6120895.9999999842</c:v>
                </c:pt>
                <c:pt idx="34">
                  <c:v>5994195.999999959</c:v>
                </c:pt>
                <c:pt idx="35">
                  <c:v>5175595.9999999925</c:v>
                </c:pt>
                <c:pt idx="36">
                  <c:v>4883995.9999999916</c:v>
                </c:pt>
                <c:pt idx="37">
                  <c:v>5479695.9999999963</c:v>
                </c:pt>
                <c:pt idx="38">
                  <c:v>5762994.9999999916</c:v>
                </c:pt>
                <c:pt idx="39">
                  <c:v>5157194.9999999981</c:v>
                </c:pt>
                <c:pt idx="40">
                  <c:v>5064894.9999999925</c:v>
                </c:pt>
                <c:pt idx="41">
                  <c:v>5062994.9999999925</c:v>
                </c:pt>
                <c:pt idx="42">
                  <c:v>5699247.4999999907</c:v>
                </c:pt>
                <c:pt idx="43">
                  <c:v>5416147.4999999981</c:v>
                </c:pt>
                <c:pt idx="44">
                  <c:v>4984447.4999999925</c:v>
                </c:pt>
                <c:pt idx="45">
                  <c:v>5629347.4999999925</c:v>
                </c:pt>
                <c:pt idx="46">
                  <c:v>5289901.9999999953</c:v>
                </c:pt>
                <c:pt idx="47">
                  <c:v>5544801.9999999879</c:v>
                </c:pt>
                <c:pt idx="48">
                  <c:v>5097601.9999999972</c:v>
                </c:pt>
                <c:pt idx="49">
                  <c:v>5307201.9999999944</c:v>
                </c:pt>
                <c:pt idx="50">
                  <c:v>5352701.9999999981</c:v>
                </c:pt>
                <c:pt idx="51">
                  <c:v>6166369.999999959</c:v>
                </c:pt>
                <c:pt idx="52">
                  <c:v>5606069.9999999963</c:v>
                </c:pt>
                <c:pt idx="53">
                  <c:v>5624969.9999999972</c:v>
                </c:pt>
                <c:pt idx="54">
                  <c:v>5058969.9999999925</c:v>
                </c:pt>
                <c:pt idx="55">
                  <c:v>5220354.9999999972</c:v>
                </c:pt>
                <c:pt idx="56">
                  <c:v>5270054.9999999925</c:v>
                </c:pt>
                <c:pt idx="57">
                  <c:v>4817955</c:v>
                </c:pt>
                <c:pt idx="58">
                  <c:v>5051454.9999999953</c:v>
                </c:pt>
                <c:pt idx="59">
                  <c:v>5352011.9999999888</c:v>
                </c:pt>
                <c:pt idx="60">
                  <c:v>6831811.999999973</c:v>
                </c:pt>
                <c:pt idx="61">
                  <c:v>5048211.9999999916</c:v>
                </c:pt>
                <c:pt idx="62">
                  <c:v>4826011.9999999953</c:v>
                </c:pt>
                <c:pt idx="63">
                  <c:v>5258811.9999999925</c:v>
                </c:pt>
                <c:pt idx="64">
                  <c:v>5501417.4999999888</c:v>
                </c:pt>
                <c:pt idx="65">
                  <c:v>5515217.4999999907</c:v>
                </c:pt>
                <c:pt idx="66">
                  <c:v>4837417.4999999972</c:v>
                </c:pt>
                <c:pt idx="67">
                  <c:v>5324317.4999999851</c:v>
                </c:pt>
                <c:pt idx="68">
                  <c:v>5688099.9999999963</c:v>
                </c:pt>
                <c:pt idx="69">
                  <c:v>5261099.9999999953</c:v>
                </c:pt>
                <c:pt idx="70">
                  <c:v>5026999.9999999925</c:v>
                </c:pt>
                <c:pt idx="71">
                  <c:v>4985299.9999999925</c:v>
                </c:pt>
                <c:pt idx="72">
                  <c:v>5727785.9999999953</c:v>
                </c:pt>
                <c:pt idx="73">
                  <c:v>5908785.9999999898</c:v>
                </c:pt>
                <c:pt idx="74">
                  <c:v>5186285.9999999888</c:v>
                </c:pt>
                <c:pt idx="75">
                  <c:v>5284885.9999999944</c:v>
                </c:pt>
                <c:pt idx="76">
                  <c:v>5258385.9999999916</c:v>
                </c:pt>
                <c:pt idx="77">
                  <c:v>6016954.9999999879</c:v>
                </c:pt>
                <c:pt idx="78">
                  <c:v>5284354.9999999981</c:v>
                </c:pt>
                <c:pt idx="79">
                  <c:v>5186854.9999999898</c:v>
                </c:pt>
                <c:pt idx="80">
                  <c:v>5179754.9999999953</c:v>
                </c:pt>
                <c:pt idx="81">
                  <c:v>5710607.4999999953</c:v>
                </c:pt>
                <c:pt idx="82">
                  <c:v>5601907.4999999879</c:v>
                </c:pt>
                <c:pt idx="83">
                  <c:v>5266407.4999999981</c:v>
                </c:pt>
                <c:pt idx="84">
                  <c:v>5190007.4999999991</c:v>
                </c:pt>
                <c:pt idx="85">
                  <c:v>5678383.9999999879</c:v>
                </c:pt>
                <c:pt idx="86">
                  <c:v>5600483.9999999916</c:v>
                </c:pt>
                <c:pt idx="87">
                  <c:v>4944083.9999999944</c:v>
                </c:pt>
                <c:pt idx="88">
                  <c:v>4801583.9999999953</c:v>
                </c:pt>
                <c:pt idx="89">
                  <c:v>5374983.9999999944</c:v>
                </c:pt>
                <c:pt idx="90">
                  <c:v>5783940</c:v>
                </c:pt>
                <c:pt idx="91">
                  <c:v>5004339.9999999898</c:v>
                </c:pt>
                <c:pt idx="92">
                  <c:v>5147639.9999999916</c:v>
                </c:pt>
                <c:pt idx="93">
                  <c:v>4995339.9999999953</c:v>
                </c:pt>
                <c:pt idx="94">
                  <c:v>5421802.4999999972</c:v>
                </c:pt>
                <c:pt idx="95">
                  <c:v>5601402.4999999879</c:v>
                </c:pt>
                <c:pt idx="96">
                  <c:v>4763102.4999999925</c:v>
                </c:pt>
                <c:pt idx="97">
                  <c:v>4997102.4999999981</c:v>
                </c:pt>
                <c:pt idx="98">
                  <c:v>5785927.9999999907</c:v>
                </c:pt>
                <c:pt idx="99">
                  <c:v>5723127.9999999925</c:v>
                </c:pt>
                <c:pt idx="100">
                  <c:v>5006927.9999999972</c:v>
                </c:pt>
                <c:pt idx="101">
                  <c:v>5216727.9999999907</c:v>
                </c:pt>
                <c:pt idx="102">
                  <c:v>5026827.9999999916</c:v>
                </c:pt>
                <c:pt idx="103">
                  <c:v>6206949.9999999562</c:v>
                </c:pt>
                <c:pt idx="104">
                  <c:v>5760349.9999999972</c:v>
                </c:pt>
                <c:pt idx="105">
                  <c:v>5316149.9999999898</c:v>
                </c:pt>
                <c:pt idx="106">
                  <c:v>4750249.9999999907</c:v>
                </c:pt>
                <c:pt idx="107">
                  <c:v>5074522.4999999916</c:v>
                </c:pt>
                <c:pt idx="108">
                  <c:v>5263122.4999999916</c:v>
                </c:pt>
                <c:pt idx="109">
                  <c:v>4723122.4999999963</c:v>
                </c:pt>
                <c:pt idx="110">
                  <c:v>4745522.4999999907</c:v>
                </c:pt>
                <c:pt idx="111">
                  <c:v>5587143.9999999963</c:v>
                </c:pt>
                <c:pt idx="112">
                  <c:v>6624143.9999999534</c:v>
                </c:pt>
                <c:pt idx="113">
                  <c:v>4870443.9999999963</c:v>
                </c:pt>
                <c:pt idx="114">
                  <c:v>4838243.9999999907</c:v>
                </c:pt>
                <c:pt idx="115">
                  <c:v>4879343.9999999944</c:v>
                </c:pt>
                <c:pt idx="116">
                  <c:v>5432957.4999999907</c:v>
                </c:pt>
                <c:pt idx="117">
                  <c:v>4791357.4999999944</c:v>
                </c:pt>
                <c:pt idx="118">
                  <c:v>4577957.4999999963</c:v>
                </c:pt>
                <c:pt idx="119">
                  <c:v>5117957.4999999944</c:v>
                </c:pt>
                <c:pt idx="120">
                  <c:v>4919989.9999999907</c:v>
                </c:pt>
                <c:pt idx="121">
                  <c:v>4671189.9999999907</c:v>
                </c:pt>
                <c:pt idx="122">
                  <c:v>4396189.9999999972</c:v>
                </c:pt>
                <c:pt idx="123">
                  <c:v>4487689.9999999888</c:v>
                </c:pt>
                <c:pt idx="124">
                  <c:v>4924491.9999999981</c:v>
                </c:pt>
                <c:pt idx="125">
                  <c:v>5646391.9999999907</c:v>
                </c:pt>
                <c:pt idx="126">
                  <c:v>4983791.9999999944</c:v>
                </c:pt>
                <c:pt idx="127">
                  <c:v>4882691.9999999963</c:v>
                </c:pt>
                <c:pt idx="128">
                  <c:v>4883191.9999999898</c:v>
                </c:pt>
                <c:pt idx="129">
                  <c:v>5525222.4999999925</c:v>
                </c:pt>
                <c:pt idx="130">
                  <c:v>5257922.4999999944</c:v>
                </c:pt>
                <c:pt idx="131">
                  <c:v>4947022.4999999972</c:v>
                </c:pt>
                <c:pt idx="132">
                  <c:v>4934922.4999999963</c:v>
                </c:pt>
                <c:pt idx="133">
                  <c:v>5287234.9999999898</c:v>
                </c:pt>
                <c:pt idx="134">
                  <c:v>5470134.9999999944</c:v>
                </c:pt>
                <c:pt idx="135">
                  <c:v>5142734.9999999944</c:v>
                </c:pt>
                <c:pt idx="136">
                  <c:v>5118234.9999999925</c:v>
                </c:pt>
                <c:pt idx="137">
                  <c:v>5395885.9999999963</c:v>
                </c:pt>
                <c:pt idx="138">
                  <c:v>5441185.9999999953</c:v>
                </c:pt>
                <c:pt idx="139">
                  <c:v>4950585.9999999916</c:v>
                </c:pt>
                <c:pt idx="140">
                  <c:v>4856285.9999999925</c:v>
                </c:pt>
                <c:pt idx="141">
                  <c:v>5119385.9999999907</c:v>
                </c:pt>
                <c:pt idx="142">
                  <c:v>5641397.4999999925</c:v>
                </c:pt>
                <c:pt idx="143">
                  <c:v>4868597.4999999925</c:v>
                </c:pt>
                <c:pt idx="144">
                  <c:v>4807097.4999999953</c:v>
                </c:pt>
                <c:pt idx="145">
                  <c:v>4724197.4999999916</c:v>
                </c:pt>
                <c:pt idx="146">
                  <c:v>5058142.4999999963</c:v>
                </c:pt>
                <c:pt idx="147">
                  <c:v>5511442.4999999888</c:v>
                </c:pt>
                <c:pt idx="148">
                  <c:v>4838342.4999999963</c:v>
                </c:pt>
                <c:pt idx="149">
                  <c:v>4666042.4999999963</c:v>
                </c:pt>
                <c:pt idx="150">
                  <c:v>5644947.9999999888</c:v>
                </c:pt>
                <c:pt idx="151">
                  <c:v>5465347.9999999953</c:v>
                </c:pt>
                <c:pt idx="152">
                  <c:v>4913047.9999999925</c:v>
                </c:pt>
                <c:pt idx="153">
                  <c:v>5036147.9999999925</c:v>
                </c:pt>
                <c:pt idx="154">
                  <c:v>4767447.9999999907</c:v>
                </c:pt>
                <c:pt idx="155">
                  <c:v>5381322.4999999907</c:v>
                </c:pt>
                <c:pt idx="156">
                  <c:v>5547722.4999999963</c:v>
                </c:pt>
                <c:pt idx="157">
                  <c:v>5764722.4999999925</c:v>
                </c:pt>
                <c:pt idx="158">
                  <c:v>5020122.4999999944</c:v>
                </c:pt>
                <c:pt idx="159">
                  <c:v>4974274.9999999981</c:v>
                </c:pt>
                <c:pt idx="160">
                  <c:v>5118974.9999999953</c:v>
                </c:pt>
                <c:pt idx="161">
                  <c:v>4677874.9999999972</c:v>
                </c:pt>
                <c:pt idx="162">
                  <c:v>4613174.9999999925</c:v>
                </c:pt>
                <c:pt idx="163">
                  <c:v>5622203.9999999925</c:v>
                </c:pt>
                <c:pt idx="164">
                  <c:v>7135403.9999999395</c:v>
                </c:pt>
                <c:pt idx="165">
                  <c:v>7327903.9999999544</c:v>
                </c:pt>
                <c:pt idx="166">
                  <c:v>6497303.999999946</c:v>
                </c:pt>
                <c:pt idx="167">
                  <c:v>4640103.9999999953</c:v>
                </c:pt>
                <c:pt idx="168">
                  <c:v>4999797.4999999963</c:v>
                </c:pt>
                <c:pt idx="169">
                  <c:v>4878497.4999999953</c:v>
                </c:pt>
                <c:pt idx="170">
                  <c:v>4538097.4999999916</c:v>
                </c:pt>
                <c:pt idx="171">
                  <c:v>4712197.4999999916</c:v>
                </c:pt>
                <c:pt idx="172">
                  <c:v>4819479.9999999953</c:v>
                </c:pt>
                <c:pt idx="173">
                  <c:v>5595579.9999999907</c:v>
                </c:pt>
                <c:pt idx="174">
                  <c:v>4812879.9999999898</c:v>
                </c:pt>
                <c:pt idx="175">
                  <c:v>4815679.9999999981</c:v>
                </c:pt>
                <c:pt idx="176">
                  <c:v>5164499.9999999972</c:v>
                </c:pt>
                <c:pt idx="177">
                  <c:v>5616999.9999999972</c:v>
                </c:pt>
                <c:pt idx="178">
                  <c:v>5183899.9999999963</c:v>
                </c:pt>
                <c:pt idx="179">
                  <c:v>5042799.9999999953</c:v>
                </c:pt>
                <c:pt idx="180">
                  <c:v>5500299.9999999944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2C-495D-BCB5-B3D0B1224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0776271"/>
        <c:axId val="1630776687"/>
      </c:lineChart>
      <c:lineChart>
        <c:grouping val="standard"/>
        <c:varyColors val="0"/>
        <c:ser>
          <c:idx val="1"/>
          <c:order val="1"/>
          <c:tx>
            <c:strRef>
              <c:f>'Adstock and Lag'!$W$1</c:f>
              <c:strCache>
                <c:ptCount val="1"/>
                <c:pt idx="0">
                  <c:v>retail_total_bledina_product_dvmAdstock_and_lag_applied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'Adstock and Lag'!$U$3:$U$183</c:f>
              <c:numCache>
                <c:formatCode>yyyy\-mm\-dd\ hh:mm:ss</c:formatCode>
                <c:ptCount val="181"/>
                <c:pt idx="0">
                  <c:v>42744</c:v>
                </c:pt>
                <c:pt idx="1">
                  <c:v>42751</c:v>
                </c:pt>
                <c:pt idx="2">
                  <c:v>42758</c:v>
                </c:pt>
                <c:pt idx="3">
                  <c:v>42765</c:v>
                </c:pt>
                <c:pt idx="4">
                  <c:v>42772</c:v>
                </c:pt>
                <c:pt idx="5">
                  <c:v>42779</c:v>
                </c:pt>
                <c:pt idx="6">
                  <c:v>42786</c:v>
                </c:pt>
                <c:pt idx="7">
                  <c:v>42793</c:v>
                </c:pt>
                <c:pt idx="8">
                  <c:v>42800</c:v>
                </c:pt>
                <c:pt idx="9">
                  <c:v>42807</c:v>
                </c:pt>
                <c:pt idx="10">
                  <c:v>42814</c:v>
                </c:pt>
                <c:pt idx="11">
                  <c:v>42821</c:v>
                </c:pt>
                <c:pt idx="12">
                  <c:v>42828</c:v>
                </c:pt>
                <c:pt idx="13">
                  <c:v>42835</c:v>
                </c:pt>
                <c:pt idx="14">
                  <c:v>42842</c:v>
                </c:pt>
                <c:pt idx="15">
                  <c:v>42849</c:v>
                </c:pt>
                <c:pt idx="16">
                  <c:v>42856</c:v>
                </c:pt>
                <c:pt idx="17">
                  <c:v>42863</c:v>
                </c:pt>
                <c:pt idx="18">
                  <c:v>42870</c:v>
                </c:pt>
                <c:pt idx="19">
                  <c:v>42877</c:v>
                </c:pt>
                <c:pt idx="20">
                  <c:v>42884</c:v>
                </c:pt>
                <c:pt idx="21">
                  <c:v>42891</c:v>
                </c:pt>
                <c:pt idx="22">
                  <c:v>42898</c:v>
                </c:pt>
                <c:pt idx="23">
                  <c:v>42905</c:v>
                </c:pt>
                <c:pt idx="24">
                  <c:v>42912</c:v>
                </c:pt>
                <c:pt idx="25">
                  <c:v>42919</c:v>
                </c:pt>
                <c:pt idx="26">
                  <c:v>42926</c:v>
                </c:pt>
                <c:pt idx="27">
                  <c:v>42933</c:v>
                </c:pt>
                <c:pt idx="28">
                  <c:v>42940</c:v>
                </c:pt>
                <c:pt idx="29">
                  <c:v>42947</c:v>
                </c:pt>
                <c:pt idx="30">
                  <c:v>42954</c:v>
                </c:pt>
                <c:pt idx="31">
                  <c:v>42961</c:v>
                </c:pt>
                <c:pt idx="32">
                  <c:v>42968</c:v>
                </c:pt>
                <c:pt idx="33">
                  <c:v>42975</c:v>
                </c:pt>
                <c:pt idx="34">
                  <c:v>42982</c:v>
                </c:pt>
                <c:pt idx="35">
                  <c:v>42989</c:v>
                </c:pt>
                <c:pt idx="36">
                  <c:v>42996</c:v>
                </c:pt>
                <c:pt idx="37">
                  <c:v>43003</c:v>
                </c:pt>
                <c:pt idx="38">
                  <c:v>43010</c:v>
                </c:pt>
                <c:pt idx="39">
                  <c:v>43017</c:v>
                </c:pt>
                <c:pt idx="40">
                  <c:v>43024</c:v>
                </c:pt>
                <c:pt idx="41">
                  <c:v>43031</c:v>
                </c:pt>
                <c:pt idx="42">
                  <c:v>43038</c:v>
                </c:pt>
                <c:pt idx="43">
                  <c:v>43045</c:v>
                </c:pt>
                <c:pt idx="44">
                  <c:v>43052</c:v>
                </c:pt>
                <c:pt idx="45">
                  <c:v>43059</c:v>
                </c:pt>
                <c:pt idx="46">
                  <c:v>43066</c:v>
                </c:pt>
                <c:pt idx="47">
                  <c:v>43073</c:v>
                </c:pt>
                <c:pt idx="48">
                  <c:v>43080</c:v>
                </c:pt>
                <c:pt idx="49">
                  <c:v>43087</c:v>
                </c:pt>
                <c:pt idx="50">
                  <c:v>43094</c:v>
                </c:pt>
                <c:pt idx="51">
                  <c:v>43101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43640</c:v>
                </c:pt>
                <c:pt idx="129">
                  <c:v>43647</c:v>
                </c:pt>
                <c:pt idx="130">
                  <c:v>43654</c:v>
                </c:pt>
                <c:pt idx="131">
                  <c:v>43661</c:v>
                </c:pt>
                <c:pt idx="132">
                  <c:v>43668</c:v>
                </c:pt>
                <c:pt idx="133">
                  <c:v>43675</c:v>
                </c:pt>
                <c:pt idx="134">
                  <c:v>43682</c:v>
                </c:pt>
                <c:pt idx="135">
                  <c:v>43689</c:v>
                </c:pt>
                <c:pt idx="136">
                  <c:v>43696</c:v>
                </c:pt>
                <c:pt idx="137">
                  <c:v>43703</c:v>
                </c:pt>
                <c:pt idx="138">
                  <c:v>43710</c:v>
                </c:pt>
                <c:pt idx="139">
                  <c:v>43717</c:v>
                </c:pt>
                <c:pt idx="140">
                  <c:v>43724</c:v>
                </c:pt>
                <c:pt idx="141">
                  <c:v>43731</c:v>
                </c:pt>
                <c:pt idx="142">
                  <c:v>43738</c:v>
                </c:pt>
                <c:pt idx="143">
                  <c:v>43745</c:v>
                </c:pt>
                <c:pt idx="144">
                  <c:v>43752</c:v>
                </c:pt>
                <c:pt idx="145">
                  <c:v>43759</c:v>
                </c:pt>
                <c:pt idx="146">
                  <c:v>43766</c:v>
                </c:pt>
                <c:pt idx="147">
                  <c:v>43773</c:v>
                </c:pt>
                <c:pt idx="148">
                  <c:v>43780</c:v>
                </c:pt>
                <c:pt idx="149">
                  <c:v>43787</c:v>
                </c:pt>
                <c:pt idx="150">
                  <c:v>43794</c:v>
                </c:pt>
                <c:pt idx="151">
                  <c:v>43801</c:v>
                </c:pt>
                <c:pt idx="152">
                  <c:v>43808</c:v>
                </c:pt>
                <c:pt idx="153">
                  <c:v>43815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43934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</c:numCache>
            </c:numRef>
          </c:cat>
          <c:val>
            <c:numRef>
              <c:f>'Adstock and Lag'!$W$3:$W$183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67.142970339804506</c:v>
                </c:pt>
                <c:pt idx="4">
                  <c:v>63.112123440442502</c:v>
                </c:pt>
                <c:pt idx="5">
                  <c:v>64.281646383903293</c:v>
                </c:pt>
                <c:pt idx="6">
                  <c:v>63.696529822064498</c:v>
                </c:pt>
                <c:pt idx="7">
                  <c:v>64.752913747125902</c:v>
                </c:pt>
                <c:pt idx="8">
                  <c:v>65.384551781048202</c:v>
                </c:pt>
                <c:pt idx="9">
                  <c:v>64.008789149230395</c:v>
                </c:pt>
                <c:pt idx="10">
                  <c:v>63.871745457420303</c:v>
                </c:pt>
                <c:pt idx="11">
                  <c:v>64.5163139743877</c:v>
                </c:pt>
                <c:pt idx="12">
                  <c:v>64.119877833074796</c:v>
                </c:pt>
                <c:pt idx="13">
                  <c:v>63.687324513926598</c:v>
                </c:pt>
                <c:pt idx="14">
                  <c:v>63.6555200943572</c:v>
                </c:pt>
                <c:pt idx="15">
                  <c:v>65.457398321394606</c:v>
                </c:pt>
                <c:pt idx="16">
                  <c:v>65.609430926243206</c:v>
                </c:pt>
                <c:pt idx="17">
                  <c:v>65.4113317308489</c:v>
                </c:pt>
                <c:pt idx="18">
                  <c:v>65.797296996752095</c:v>
                </c:pt>
                <c:pt idx="19">
                  <c:v>64.598555973655195</c:v>
                </c:pt>
                <c:pt idx="20">
                  <c:v>65.340271949545894</c:v>
                </c:pt>
                <c:pt idx="21">
                  <c:v>64.805466864310702</c:v>
                </c:pt>
                <c:pt idx="22">
                  <c:v>63.367266830534902</c:v>
                </c:pt>
                <c:pt idx="23">
                  <c:v>63.487843179528902</c:v>
                </c:pt>
                <c:pt idx="24">
                  <c:v>65.7034646300025</c:v>
                </c:pt>
                <c:pt idx="25">
                  <c:v>65.7240589703474</c:v>
                </c:pt>
                <c:pt idx="26">
                  <c:v>60.640571135191401</c:v>
                </c:pt>
                <c:pt idx="27">
                  <c:v>60.889190619881397</c:v>
                </c:pt>
                <c:pt idx="28">
                  <c:v>63.754744221106698</c:v>
                </c:pt>
                <c:pt idx="29">
                  <c:v>62.924533248034599</c:v>
                </c:pt>
                <c:pt idx="30">
                  <c:v>62.991550727571898</c:v>
                </c:pt>
                <c:pt idx="31">
                  <c:v>62.650508247942803</c:v>
                </c:pt>
                <c:pt idx="32">
                  <c:v>63.4935717517697</c:v>
                </c:pt>
                <c:pt idx="33">
                  <c:v>65.149986555130894</c:v>
                </c:pt>
                <c:pt idx="34">
                  <c:v>64.278181477007095</c:v>
                </c:pt>
                <c:pt idx="35">
                  <c:v>63.067553037605101</c:v>
                </c:pt>
                <c:pt idx="36">
                  <c:v>62.147906453522701</c:v>
                </c:pt>
                <c:pt idx="37">
                  <c:v>62.526421249437902</c:v>
                </c:pt>
                <c:pt idx="38">
                  <c:v>63.979559847559202</c:v>
                </c:pt>
                <c:pt idx="39">
                  <c:v>61.823009701684498</c:v>
                </c:pt>
                <c:pt idx="40">
                  <c:v>61.849092775669703</c:v>
                </c:pt>
                <c:pt idx="41">
                  <c:v>65.623261166312801</c:v>
                </c:pt>
                <c:pt idx="42">
                  <c:v>61.935223681436398</c:v>
                </c:pt>
                <c:pt idx="43">
                  <c:v>59.781157082483702</c:v>
                </c:pt>
                <c:pt idx="44">
                  <c:v>59.549839512961199</c:v>
                </c:pt>
                <c:pt idx="45">
                  <c:v>61.513350181068702</c:v>
                </c:pt>
                <c:pt idx="46">
                  <c:v>64.278643005063302</c:v>
                </c:pt>
                <c:pt idx="47">
                  <c:v>63.425930599194302</c:v>
                </c:pt>
                <c:pt idx="48">
                  <c:v>60.796647060682197</c:v>
                </c:pt>
                <c:pt idx="49">
                  <c:v>61.1715648127958</c:v>
                </c:pt>
                <c:pt idx="50">
                  <c:v>63.369985099912903</c:v>
                </c:pt>
                <c:pt idx="51">
                  <c:v>64.406215212012896</c:v>
                </c:pt>
                <c:pt idx="52">
                  <c:v>63.616208350514597</c:v>
                </c:pt>
                <c:pt idx="53">
                  <c:v>64.530521152200293</c:v>
                </c:pt>
                <c:pt idx="54">
                  <c:v>64.206173054281706</c:v>
                </c:pt>
                <c:pt idx="55">
                  <c:v>60.874980584200998</c:v>
                </c:pt>
                <c:pt idx="56">
                  <c:v>60.444349432846799</c:v>
                </c:pt>
                <c:pt idx="57">
                  <c:v>60.103725713203701</c:v>
                </c:pt>
                <c:pt idx="58">
                  <c:v>61.733723272721498</c:v>
                </c:pt>
                <c:pt idx="59">
                  <c:v>62.0837236308641</c:v>
                </c:pt>
                <c:pt idx="60">
                  <c:v>62.213179383327102</c:v>
                </c:pt>
                <c:pt idx="61">
                  <c:v>61.224207589111899</c:v>
                </c:pt>
                <c:pt idx="62">
                  <c:v>59.943298925755002</c:v>
                </c:pt>
                <c:pt idx="63">
                  <c:v>62.992193261151101</c:v>
                </c:pt>
                <c:pt idx="64">
                  <c:v>62.737436896682702</c:v>
                </c:pt>
                <c:pt idx="65">
                  <c:v>61.081918556510701</c:v>
                </c:pt>
                <c:pt idx="66">
                  <c:v>61.372842471174899</c:v>
                </c:pt>
                <c:pt idx="67">
                  <c:v>63.184836088454901</c:v>
                </c:pt>
                <c:pt idx="68">
                  <c:v>63.203884248923103</c:v>
                </c:pt>
                <c:pt idx="69">
                  <c:v>61.649836089873098</c:v>
                </c:pt>
                <c:pt idx="70">
                  <c:v>60.196324769363002</c:v>
                </c:pt>
                <c:pt idx="71">
                  <c:v>64.317681068981997</c:v>
                </c:pt>
                <c:pt idx="72">
                  <c:v>61.428121609148903</c:v>
                </c:pt>
                <c:pt idx="73">
                  <c:v>61.588127677671899</c:v>
                </c:pt>
                <c:pt idx="74">
                  <c:v>60.565307046946401</c:v>
                </c:pt>
                <c:pt idx="75">
                  <c:v>60.253204125127802</c:v>
                </c:pt>
                <c:pt idx="76">
                  <c:v>60.9548619065027</c:v>
                </c:pt>
                <c:pt idx="77">
                  <c:v>61.124333265750302</c:v>
                </c:pt>
                <c:pt idx="78">
                  <c:v>58.5200670884714</c:v>
                </c:pt>
                <c:pt idx="79">
                  <c:v>58.235069717681696</c:v>
                </c:pt>
                <c:pt idx="80">
                  <c:v>59.561299733416199</c:v>
                </c:pt>
                <c:pt idx="81">
                  <c:v>60.257545934779301</c:v>
                </c:pt>
                <c:pt idx="82">
                  <c:v>60.339879190554001</c:v>
                </c:pt>
                <c:pt idx="83">
                  <c:v>60.265506226798301</c:v>
                </c:pt>
                <c:pt idx="84">
                  <c:v>60.396243123468103</c:v>
                </c:pt>
                <c:pt idx="85">
                  <c:v>59.150178785707098</c:v>
                </c:pt>
                <c:pt idx="86">
                  <c:v>61.700564423814498</c:v>
                </c:pt>
                <c:pt idx="87">
                  <c:v>60.6326902352315</c:v>
                </c:pt>
                <c:pt idx="88">
                  <c:v>58.4131823701603</c:v>
                </c:pt>
                <c:pt idx="89">
                  <c:v>59.610851865601198</c:v>
                </c:pt>
                <c:pt idx="90">
                  <c:v>60.0429369068816</c:v>
                </c:pt>
                <c:pt idx="91">
                  <c:v>58.048044381932002</c:v>
                </c:pt>
                <c:pt idx="92">
                  <c:v>57.714476610218597</c:v>
                </c:pt>
                <c:pt idx="93">
                  <c:v>60.518041999752903</c:v>
                </c:pt>
                <c:pt idx="94">
                  <c:v>57.224576884442101</c:v>
                </c:pt>
                <c:pt idx="95">
                  <c:v>57.676340781201901</c:v>
                </c:pt>
                <c:pt idx="96">
                  <c:v>56.213491857433702</c:v>
                </c:pt>
                <c:pt idx="97">
                  <c:v>57.188623642234496</c:v>
                </c:pt>
                <c:pt idx="98">
                  <c:v>61.124757868808302</c:v>
                </c:pt>
                <c:pt idx="99">
                  <c:v>60.6084931452435</c:v>
                </c:pt>
                <c:pt idx="100">
                  <c:v>58.698582494288097</c:v>
                </c:pt>
                <c:pt idx="101">
                  <c:v>58.973488141377899</c:v>
                </c:pt>
                <c:pt idx="102">
                  <c:v>61.239845888161703</c:v>
                </c:pt>
                <c:pt idx="103">
                  <c:v>63.243201801532202</c:v>
                </c:pt>
                <c:pt idx="104">
                  <c:v>59.537592519804498</c:v>
                </c:pt>
                <c:pt idx="105">
                  <c:v>60.953003307820502</c:v>
                </c:pt>
                <c:pt idx="106">
                  <c:v>59.1809266280843</c:v>
                </c:pt>
                <c:pt idx="107">
                  <c:v>58.790185453402998</c:v>
                </c:pt>
                <c:pt idx="108">
                  <c:v>56.071114012169303</c:v>
                </c:pt>
                <c:pt idx="109">
                  <c:v>56.383104615181999</c:v>
                </c:pt>
                <c:pt idx="110">
                  <c:v>57.866310531024602</c:v>
                </c:pt>
                <c:pt idx="111">
                  <c:v>58.559863992129301</c:v>
                </c:pt>
                <c:pt idx="112">
                  <c:v>59.044464084770901</c:v>
                </c:pt>
                <c:pt idx="113">
                  <c:v>58.021922451725501</c:v>
                </c:pt>
                <c:pt idx="114">
                  <c:v>57.998913170256799</c:v>
                </c:pt>
                <c:pt idx="115">
                  <c:v>57.221200702899303</c:v>
                </c:pt>
                <c:pt idx="116">
                  <c:v>60.799038816185103</c:v>
                </c:pt>
                <c:pt idx="117">
                  <c:v>57.8881901075138</c:v>
                </c:pt>
                <c:pt idx="118">
                  <c:v>55.882586363978298</c:v>
                </c:pt>
                <c:pt idx="119">
                  <c:v>56.781646914011397</c:v>
                </c:pt>
                <c:pt idx="120">
                  <c:v>55.699202911121603</c:v>
                </c:pt>
                <c:pt idx="121">
                  <c:v>55.525537846007097</c:v>
                </c:pt>
                <c:pt idx="122">
                  <c:v>56.601312310129501</c:v>
                </c:pt>
                <c:pt idx="123">
                  <c:v>56.949730864314503</c:v>
                </c:pt>
                <c:pt idx="124">
                  <c:v>56.811659942398201</c:v>
                </c:pt>
                <c:pt idx="125">
                  <c:v>57.9144498082929</c:v>
                </c:pt>
                <c:pt idx="126">
                  <c:v>56.657764746291598</c:v>
                </c:pt>
                <c:pt idx="127">
                  <c:v>54.632717233142202</c:v>
                </c:pt>
                <c:pt idx="128">
                  <c:v>55.686701657754703</c:v>
                </c:pt>
                <c:pt idx="129">
                  <c:v>56.244734127563198</c:v>
                </c:pt>
                <c:pt idx="130">
                  <c:v>54.777449945744102</c:v>
                </c:pt>
                <c:pt idx="131">
                  <c:v>53.792870166703104</c:v>
                </c:pt>
                <c:pt idx="132">
                  <c:v>54.576047147030003</c:v>
                </c:pt>
                <c:pt idx="133">
                  <c:v>56.1067737679342</c:v>
                </c:pt>
                <c:pt idx="134">
                  <c:v>54.950355168795198</c:v>
                </c:pt>
                <c:pt idx="135">
                  <c:v>55.3420585463276</c:v>
                </c:pt>
                <c:pt idx="136">
                  <c:v>55.6601261367326</c:v>
                </c:pt>
                <c:pt idx="137">
                  <c:v>57.826060194979</c:v>
                </c:pt>
                <c:pt idx="138">
                  <c:v>57.564533485005398</c:v>
                </c:pt>
                <c:pt idx="139">
                  <c:v>55.2583147634478</c:v>
                </c:pt>
                <c:pt idx="140">
                  <c:v>56.565567891079603</c:v>
                </c:pt>
                <c:pt idx="141">
                  <c:v>56.415691310009102</c:v>
                </c:pt>
                <c:pt idx="142">
                  <c:v>59.115924160651701</c:v>
                </c:pt>
                <c:pt idx="143">
                  <c:v>56.136513721809898</c:v>
                </c:pt>
                <c:pt idx="144">
                  <c:v>58.102557987729703</c:v>
                </c:pt>
                <c:pt idx="145">
                  <c:v>55.140213869397599</c:v>
                </c:pt>
                <c:pt idx="146">
                  <c:v>55.404063013641498</c:v>
                </c:pt>
                <c:pt idx="147">
                  <c:v>56.333891346532504</c:v>
                </c:pt>
                <c:pt idx="148">
                  <c:v>57.255868551657201</c:v>
                </c:pt>
                <c:pt idx="149">
                  <c:v>56.657970496576397</c:v>
                </c:pt>
                <c:pt idx="150">
                  <c:v>57.716075945863501</c:v>
                </c:pt>
                <c:pt idx="151">
                  <c:v>57.958082058372199</c:v>
                </c:pt>
                <c:pt idx="152">
                  <c:v>58.496486487882997</c:v>
                </c:pt>
                <c:pt idx="153">
                  <c:v>56.261754297137202</c:v>
                </c:pt>
                <c:pt idx="154">
                  <c:v>57.680533368952197</c:v>
                </c:pt>
                <c:pt idx="155">
                  <c:v>57.672926130229897</c:v>
                </c:pt>
                <c:pt idx="156">
                  <c:v>57.506198083145101</c:v>
                </c:pt>
                <c:pt idx="157">
                  <c:v>58.665275817946501</c:v>
                </c:pt>
                <c:pt idx="158">
                  <c:v>57.6805895900699</c:v>
                </c:pt>
                <c:pt idx="159">
                  <c:v>57.705237360332902</c:v>
                </c:pt>
                <c:pt idx="160">
                  <c:v>58.032100952237599</c:v>
                </c:pt>
                <c:pt idx="161">
                  <c:v>56.819489953766201</c:v>
                </c:pt>
                <c:pt idx="162">
                  <c:v>55.500476766254202</c:v>
                </c:pt>
                <c:pt idx="163">
                  <c:v>56.2246216534067</c:v>
                </c:pt>
                <c:pt idx="164">
                  <c:v>58.037718464145598</c:v>
                </c:pt>
                <c:pt idx="165">
                  <c:v>55.640099377388204</c:v>
                </c:pt>
                <c:pt idx="166">
                  <c:v>54.890315211324001</c:v>
                </c:pt>
                <c:pt idx="167">
                  <c:v>57.858759931158602</c:v>
                </c:pt>
                <c:pt idx="168">
                  <c:v>60.895928460392703</c:v>
                </c:pt>
                <c:pt idx="169">
                  <c:v>60.311386655720298</c:v>
                </c:pt>
                <c:pt idx="170">
                  <c:v>53.920156963565198</c:v>
                </c:pt>
                <c:pt idx="171">
                  <c:v>52.924320558332298</c:v>
                </c:pt>
                <c:pt idx="172">
                  <c:v>54.766215211716002</c:v>
                </c:pt>
                <c:pt idx="173">
                  <c:v>53.840426463270703</c:v>
                </c:pt>
                <c:pt idx="174">
                  <c:v>52.654000029748097</c:v>
                </c:pt>
                <c:pt idx="175">
                  <c:v>53.414226780604999</c:v>
                </c:pt>
                <c:pt idx="176">
                  <c:v>52.4356931764422</c:v>
                </c:pt>
                <c:pt idx="177">
                  <c:v>55.789404235128401</c:v>
                </c:pt>
                <c:pt idx="178">
                  <c:v>54.186448560944797</c:v>
                </c:pt>
                <c:pt idx="179">
                  <c:v>53.800766361136901</c:v>
                </c:pt>
                <c:pt idx="180">
                  <c:v>57.179983088391801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2C-495D-BCB5-B3D0B122419E}"/>
            </c:ext>
          </c:extLst>
        </c:ser>
        <c:ser>
          <c:idx val="2"/>
          <c:order val="2"/>
          <c:tx>
            <c:strRef>
              <c:f>'Adstock and Lag'!$X$1</c:f>
              <c:strCache>
                <c:ptCount val="1"/>
                <c:pt idx="0">
                  <c:v>Adstock_and_lag_applied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'Adstock and Lag'!$U$3:$U$183</c:f>
              <c:numCache>
                <c:formatCode>yyyy\-mm\-dd\ hh:mm:ss</c:formatCode>
                <c:ptCount val="181"/>
                <c:pt idx="0">
                  <c:v>42744</c:v>
                </c:pt>
                <c:pt idx="1">
                  <c:v>42751</c:v>
                </c:pt>
                <c:pt idx="2">
                  <c:v>42758</c:v>
                </c:pt>
                <c:pt idx="3">
                  <c:v>42765</c:v>
                </c:pt>
                <c:pt idx="4">
                  <c:v>42772</c:v>
                </c:pt>
                <c:pt idx="5">
                  <c:v>42779</c:v>
                </c:pt>
                <c:pt idx="6">
                  <c:v>42786</c:v>
                </c:pt>
                <c:pt idx="7">
                  <c:v>42793</c:v>
                </c:pt>
                <c:pt idx="8">
                  <c:v>42800</c:v>
                </c:pt>
                <c:pt idx="9">
                  <c:v>42807</c:v>
                </c:pt>
                <c:pt idx="10">
                  <c:v>42814</c:v>
                </c:pt>
                <c:pt idx="11">
                  <c:v>42821</c:v>
                </c:pt>
                <c:pt idx="12">
                  <c:v>42828</c:v>
                </c:pt>
                <c:pt idx="13">
                  <c:v>42835</c:v>
                </c:pt>
                <c:pt idx="14">
                  <c:v>42842</c:v>
                </c:pt>
                <c:pt idx="15">
                  <c:v>42849</c:v>
                </c:pt>
                <c:pt idx="16">
                  <c:v>42856</c:v>
                </c:pt>
                <c:pt idx="17">
                  <c:v>42863</c:v>
                </c:pt>
                <c:pt idx="18">
                  <c:v>42870</c:v>
                </c:pt>
                <c:pt idx="19">
                  <c:v>42877</c:v>
                </c:pt>
                <c:pt idx="20">
                  <c:v>42884</c:v>
                </c:pt>
                <c:pt idx="21">
                  <c:v>42891</c:v>
                </c:pt>
                <c:pt idx="22">
                  <c:v>42898</c:v>
                </c:pt>
                <c:pt idx="23">
                  <c:v>42905</c:v>
                </c:pt>
                <c:pt idx="24">
                  <c:v>42912</c:v>
                </c:pt>
                <c:pt idx="25">
                  <c:v>42919</c:v>
                </c:pt>
                <c:pt idx="26">
                  <c:v>42926</c:v>
                </c:pt>
                <c:pt idx="27">
                  <c:v>42933</c:v>
                </c:pt>
                <c:pt idx="28">
                  <c:v>42940</c:v>
                </c:pt>
                <c:pt idx="29">
                  <c:v>42947</c:v>
                </c:pt>
                <c:pt idx="30">
                  <c:v>42954</c:v>
                </c:pt>
                <c:pt idx="31">
                  <c:v>42961</c:v>
                </c:pt>
                <c:pt idx="32">
                  <c:v>42968</c:v>
                </c:pt>
                <c:pt idx="33">
                  <c:v>42975</c:v>
                </c:pt>
                <c:pt idx="34">
                  <c:v>42982</c:v>
                </c:pt>
                <c:pt idx="35">
                  <c:v>42989</c:v>
                </c:pt>
                <c:pt idx="36">
                  <c:v>42996</c:v>
                </c:pt>
                <c:pt idx="37">
                  <c:v>43003</c:v>
                </c:pt>
                <c:pt idx="38">
                  <c:v>43010</c:v>
                </c:pt>
                <c:pt idx="39">
                  <c:v>43017</c:v>
                </c:pt>
                <c:pt idx="40">
                  <c:v>43024</c:v>
                </c:pt>
                <c:pt idx="41">
                  <c:v>43031</c:v>
                </c:pt>
                <c:pt idx="42">
                  <c:v>43038</c:v>
                </c:pt>
                <c:pt idx="43">
                  <c:v>43045</c:v>
                </c:pt>
                <c:pt idx="44">
                  <c:v>43052</c:v>
                </c:pt>
                <c:pt idx="45">
                  <c:v>43059</c:v>
                </c:pt>
                <c:pt idx="46">
                  <c:v>43066</c:v>
                </c:pt>
                <c:pt idx="47">
                  <c:v>43073</c:v>
                </c:pt>
                <c:pt idx="48">
                  <c:v>43080</c:v>
                </c:pt>
                <c:pt idx="49">
                  <c:v>43087</c:v>
                </c:pt>
                <c:pt idx="50">
                  <c:v>43094</c:v>
                </c:pt>
                <c:pt idx="51">
                  <c:v>43101</c:v>
                </c:pt>
                <c:pt idx="52">
                  <c:v>43108</c:v>
                </c:pt>
                <c:pt idx="53">
                  <c:v>43115</c:v>
                </c:pt>
                <c:pt idx="54">
                  <c:v>43122</c:v>
                </c:pt>
                <c:pt idx="55">
                  <c:v>43129</c:v>
                </c:pt>
                <c:pt idx="56">
                  <c:v>43136</c:v>
                </c:pt>
                <c:pt idx="57">
                  <c:v>43143</c:v>
                </c:pt>
                <c:pt idx="58">
                  <c:v>43150</c:v>
                </c:pt>
                <c:pt idx="59">
                  <c:v>43157</c:v>
                </c:pt>
                <c:pt idx="60">
                  <c:v>43164</c:v>
                </c:pt>
                <c:pt idx="61">
                  <c:v>43171</c:v>
                </c:pt>
                <c:pt idx="62">
                  <c:v>43178</c:v>
                </c:pt>
                <c:pt idx="63">
                  <c:v>43185</c:v>
                </c:pt>
                <c:pt idx="64">
                  <c:v>43192</c:v>
                </c:pt>
                <c:pt idx="65">
                  <c:v>43199</c:v>
                </c:pt>
                <c:pt idx="66">
                  <c:v>43206</c:v>
                </c:pt>
                <c:pt idx="67">
                  <c:v>43213</c:v>
                </c:pt>
                <c:pt idx="68">
                  <c:v>43220</c:v>
                </c:pt>
                <c:pt idx="69">
                  <c:v>43227</c:v>
                </c:pt>
                <c:pt idx="70">
                  <c:v>43234</c:v>
                </c:pt>
                <c:pt idx="71">
                  <c:v>43241</c:v>
                </c:pt>
                <c:pt idx="72">
                  <c:v>43248</c:v>
                </c:pt>
                <c:pt idx="73">
                  <c:v>43255</c:v>
                </c:pt>
                <c:pt idx="74">
                  <c:v>43262</c:v>
                </c:pt>
                <c:pt idx="75">
                  <c:v>43269</c:v>
                </c:pt>
                <c:pt idx="76">
                  <c:v>43276</c:v>
                </c:pt>
                <c:pt idx="77">
                  <c:v>43283</c:v>
                </c:pt>
                <c:pt idx="78">
                  <c:v>43290</c:v>
                </c:pt>
                <c:pt idx="79">
                  <c:v>43297</c:v>
                </c:pt>
                <c:pt idx="80">
                  <c:v>43304</c:v>
                </c:pt>
                <c:pt idx="81">
                  <c:v>43311</c:v>
                </c:pt>
                <c:pt idx="82">
                  <c:v>43318</c:v>
                </c:pt>
                <c:pt idx="83">
                  <c:v>43325</c:v>
                </c:pt>
                <c:pt idx="84">
                  <c:v>43332</c:v>
                </c:pt>
                <c:pt idx="85">
                  <c:v>43339</c:v>
                </c:pt>
                <c:pt idx="86">
                  <c:v>43346</c:v>
                </c:pt>
                <c:pt idx="87">
                  <c:v>43353</c:v>
                </c:pt>
                <c:pt idx="88">
                  <c:v>43360</c:v>
                </c:pt>
                <c:pt idx="89">
                  <c:v>43367</c:v>
                </c:pt>
                <c:pt idx="90">
                  <c:v>43374</c:v>
                </c:pt>
                <c:pt idx="91">
                  <c:v>43381</c:v>
                </c:pt>
                <c:pt idx="92">
                  <c:v>43388</c:v>
                </c:pt>
                <c:pt idx="93">
                  <c:v>43395</c:v>
                </c:pt>
                <c:pt idx="94">
                  <c:v>43402</c:v>
                </c:pt>
                <c:pt idx="95">
                  <c:v>43409</c:v>
                </c:pt>
                <c:pt idx="96">
                  <c:v>43416</c:v>
                </c:pt>
                <c:pt idx="97">
                  <c:v>43423</c:v>
                </c:pt>
                <c:pt idx="98">
                  <c:v>43430</c:v>
                </c:pt>
                <c:pt idx="99">
                  <c:v>43437</c:v>
                </c:pt>
                <c:pt idx="100">
                  <c:v>43444</c:v>
                </c:pt>
                <c:pt idx="101">
                  <c:v>43451</c:v>
                </c:pt>
                <c:pt idx="102">
                  <c:v>43458</c:v>
                </c:pt>
                <c:pt idx="103">
                  <c:v>43465</c:v>
                </c:pt>
                <c:pt idx="104">
                  <c:v>43472</c:v>
                </c:pt>
                <c:pt idx="105">
                  <c:v>43479</c:v>
                </c:pt>
                <c:pt idx="106">
                  <c:v>43486</c:v>
                </c:pt>
                <c:pt idx="107">
                  <c:v>43493</c:v>
                </c:pt>
                <c:pt idx="108">
                  <c:v>43500</c:v>
                </c:pt>
                <c:pt idx="109">
                  <c:v>43507</c:v>
                </c:pt>
                <c:pt idx="110">
                  <c:v>43514</c:v>
                </c:pt>
                <c:pt idx="111">
                  <c:v>43521</c:v>
                </c:pt>
                <c:pt idx="112">
                  <c:v>43528</c:v>
                </c:pt>
                <c:pt idx="113">
                  <c:v>43535</c:v>
                </c:pt>
                <c:pt idx="114">
                  <c:v>43542</c:v>
                </c:pt>
                <c:pt idx="115">
                  <c:v>43549</c:v>
                </c:pt>
                <c:pt idx="116">
                  <c:v>43556</c:v>
                </c:pt>
                <c:pt idx="117">
                  <c:v>43563</c:v>
                </c:pt>
                <c:pt idx="118">
                  <c:v>43570</c:v>
                </c:pt>
                <c:pt idx="119">
                  <c:v>43577</c:v>
                </c:pt>
                <c:pt idx="120">
                  <c:v>43584</c:v>
                </c:pt>
                <c:pt idx="121">
                  <c:v>43591</c:v>
                </c:pt>
                <c:pt idx="122">
                  <c:v>43598</c:v>
                </c:pt>
                <c:pt idx="123">
                  <c:v>43605</c:v>
                </c:pt>
                <c:pt idx="124">
                  <c:v>43612</c:v>
                </c:pt>
                <c:pt idx="125">
                  <c:v>43619</c:v>
                </c:pt>
                <c:pt idx="126">
                  <c:v>43626</c:v>
                </c:pt>
                <c:pt idx="127">
                  <c:v>43633</c:v>
                </c:pt>
                <c:pt idx="128">
                  <c:v>43640</c:v>
                </c:pt>
                <c:pt idx="129">
                  <c:v>43647</c:v>
                </c:pt>
                <c:pt idx="130">
                  <c:v>43654</c:v>
                </c:pt>
                <c:pt idx="131">
                  <c:v>43661</c:v>
                </c:pt>
                <c:pt idx="132">
                  <c:v>43668</c:v>
                </c:pt>
                <c:pt idx="133">
                  <c:v>43675</c:v>
                </c:pt>
                <c:pt idx="134">
                  <c:v>43682</c:v>
                </c:pt>
                <c:pt idx="135">
                  <c:v>43689</c:v>
                </c:pt>
                <c:pt idx="136">
                  <c:v>43696</c:v>
                </c:pt>
                <c:pt idx="137">
                  <c:v>43703</c:v>
                </c:pt>
                <c:pt idx="138">
                  <c:v>43710</c:v>
                </c:pt>
                <c:pt idx="139">
                  <c:v>43717</c:v>
                </c:pt>
                <c:pt idx="140">
                  <c:v>43724</c:v>
                </c:pt>
                <c:pt idx="141">
                  <c:v>43731</c:v>
                </c:pt>
                <c:pt idx="142">
                  <c:v>43738</c:v>
                </c:pt>
                <c:pt idx="143">
                  <c:v>43745</c:v>
                </c:pt>
                <c:pt idx="144">
                  <c:v>43752</c:v>
                </c:pt>
                <c:pt idx="145">
                  <c:v>43759</c:v>
                </c:pt>
                <c:pt idx="146">
                  <c:v>43766</c:v>
                </c:pt>
                <c:pt idx="147">
                  <c:v>43773</c:v>
                </c:pt>
                <c:pt idx="148">
                  <c:v>43780</c:v>
                </c:pt>
                <c:pt idx="149">
                  <c:v>43787</c:v>
                </c:pt>
                <c:pt idx="150">
                  <c:v>43794</c:v>
                </c:pt>
                <c:pt idx="151">
                  <c:v>43801</c:v>
                </c:pt>
                <c:pt idx="152">
                  <c:v>43808</c:v>
                </c:pt>
                <c:pt idx="153">
                  <c:v>43815</c:v>
                </c:pt>
                <c:pt idx="154">
                  <c:v>43822</c:v>
                </c:pt>
                <c:pt idx="155">
                  <c:v>43829</c:v>
                </c:pt>
                <c:pt idx="156">
                  <c:v>43836</c:v>
                </c:pt>
                <c:pt idx="157">
                  <c:v>43843</c:v>
                </c:pt>
                <c:pt idx="158">
                  <c:v>43850</c:v>
                </c:pt>
                <c:pt idx="159">
                  <c:v>43857</c:v>
                </c:pt>
                <c:pt idx="160">
                  <c:v>43864</c:v>
                </c:pt>
                <c:pt idx="161">
                  <c:v>43871</c:v>
                </c:pt>
                <c:pt idx="162">
                  <c:v>43878</c:v>
                </c:pt>
                <c:pt idx="163">
                  <c:v>43885</c:v>
                </c:pt>
                <c:pt idx="164">
                  <c:v>43892</c:v>
                </c:pt>
                <c:pt idx="165">
                  <c:v>43899</c:v>
                </c:pt>
                <c:pt idx="166">
                  <c:v>43906</c:v>
                </c:pt>
                <c:pt idx="167">
                  <c:v>43913</c:v>
                </c:pt>
                <c:pt idx="168">
                  <c:v>43920</c:v>
                </c:pt>
                <c:pt idx="169">
                  <c:v>43927</c:v>
                </c:pt>
                <c:pt idx="170">
                  <c:v>43934</c:v>
                </c:pt>
                <c:pt idx="171">
                  <c:v>43941</c:v>
                </c:pt>
                <c:pt idx="172">
                  <c:v>43948</c:v>
                </c:pt>
                <c:pt idx="173">
                  <c:v>43955</c:v>
                </c:pt>
                <c:pt idx="174">
                  <c:v>43962</c:v>
                </c:pt>
                <c:pt idx="175">
                  <c:v>43969</c:v>
                </c:pt>
                <c:pt idx="176">
                  <c:v>43976</c:v>
                </c:pt>
                <c:pt idx="177">
                  <c:v>43983</c:v>
                </c:pt>
                <c:pt idx="178">
                  <c:v>43990</c:v>
                </c:pt>
                <c:pt idx="179">
                  <c:v>43997</c:v>
                </c:pt>
                <c:pt idx="180">
                  <c:v>44004</c:v>
                </c:pt>
              </c:numCache>
            </c:numRef>
          </c:cat>
          <c:val>
            <c:numRef>
              <c:f>'Adstock and Lag'!$X$3:$X$183</c:f>
              <c:numCache>
                <c:formatCode>General</c:formatCode>
                <c:ptCount val="18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8E-47A0-8E67-5272DE7AB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1444383"/>
        <c:axId val="8947695"/>
      </c:lineChart>
      <c:dateAx>
        <c:axId val="1630776271"/>
        <c:scaling>
          <c:orientation val="minMax"/>
        </c:scaling>
        <c:delete val="0"/>
        <c:axPos val="b"/>
        <c:numFmt formatCode="yyyy\-mm\-dd\ h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776687"/>
        <c:crosses val="autoZero"/>
        <c:auto val="1"/>
        <c:lblOffset val="100"/>
        <c:baseTimeUnit val="days"/>
      </c:dateAx>
      <c:valAx>
        <c:axId val="1630776687"/>
        <c:scaling>
          <c:orientation val="minMax"/>
          <c:min val="4000000"/>
        </c:scaling>
        <c:delete val="0"/>
        <c:axPos val="l"/>
        <c:numFmt formatCode="#,##0\ [$€-40C]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776271"/>
        <c:crosses val="autoZero"/>
        <c:crossBetween val="between"/>
      </c:valAx>
      <c:valAx>
        <c:axId val="894769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444383"/>
        <c:crosses val="max"/>
        <c:crossBetween val="between"/>
      </c:valAx>
      <c:dateAx>
        <c:axId val="1961444383"/>
        <c:scaling>
          <c:orientation val="minMax"/>
        </c:scaling>
        <c:delete val="1"/>
        <c:axPos val="b"/>
        <c:numFmt formatCode="yyyy\-mm\-dd\ hh:mm:ss" sourceLinked="1"/>
        <c:majorTickMark val="out"/>
        <c:minorTickMark val="none"/>
        <c:tickLblPos val="nextTo"/>
        <c:crossAx val="8947695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1879600</xdr:colOff>
      <xdr:row>22</xdr:row>
      <xdr:rowOff>36738</xdr:rowOff>
    </xdr:from>
    <xdr:to>
      <xdr:col>33</xdr:col>
      <xdr:colOff>253242</xdr:colOff>
      <xdr:row>47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CDFB1E-3037-456F-8410-DEBF4D27D7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yamla Iyer" refreshedDate="44698.497599421295" createdVersion="7" refreshedVersion="7" minRefreshableVersion="3" recordCount="183" xr:uid="{90277843-AF0C-47C3-80AB-70F386970317}">
  <cacheSource type="worksheet">
    <worksheetSource ref="A1:X1048576" sheet="Data"/>
  </cacheSource>
  <cacheFields count="24">
    <cacheField name="week_start" numFmtId="0">
      <sharedItems containsNonDate="0" containsDate="1" containsString="0" containsBlank="1" minDate="2017-01-02T00:00:00" maxDate="2020-06-23T00:00:00" count="183">
        <d v="2017-01-02T00:00:00"/>
        <d v="2017-01-09T00:00:00"/>
        <d v="2017-01-16T00:00:00"/>
        <d v="2017-01-23T00:00:00"/>
        <d v="2017-01-30T00:00:00"/>
        <d v="2017-02-06T00:00:00"/>
        <d v="2017-02-13T00:00:00"/>
        <d v="2017-02-20T00:00:00"/>
        <d v="2017-02-27T00:00:00"/>
        <d v="2017-03-06T00:00:00"/>
        <d v="2017-03-13T00:00:00"/>
        <d v="2017-03-20T00:00:00"/>
        <d v="2017-03-27T00:00:00"/>
        <d v="2017-04-03T00:00:00"/>
        <d v="2017-04-10T00:00:00"/>
        <d v="2017-04-17T00:00:00"/>
        <d v="2017-04-24T00:00:00"/>
        <d v="2017-05-01T00:00:00"/>
        <d v="2017-05-08T00:00:00"/>
        <d v="2017-05-15T00:00:00"/>
        <d v="2017-05-22T00:00:00"/>
        <d v="2017-05-29T00:00:00"/>
        <d v="2017-06-05T00:00:00"/>
        <d v="2017-06-12T00:00:00"/>
        <d v="2017-06-19T00:00:00"/>
        <d v="2017-06-26T00:00:00"/>
        <d v="2017-07-03T00:00:00"/>
        <d v="2017-07-10T00:00:00"/>
        <d v="2017-07-17T00:00:00"/>
        <d v="2017-07-24T00:00:00"/>
        <d v="2017-07-31T00:00:00"/>
        <d v="2017-08-07T00:00:00"/>
        <d v="2017-08-14T00:00:00"/>
        <d v="2017-08-21T00:00:00"/>
        <d v="2017-08-28T00:00:00"/>
        <d v="2017-09-04T00:00:00"/>
        <d v="2017-09-11T00:00:00"/>
        <d v="2017-09-18T00:00:00"/>
        <d v="2017-09-25T00:00:00"/>
        <d v="2017-10-02T00:00:00"/>
        <d v="2017-10-09T00:00:00"/>
        <d v="2017-10-16T00:00:00"/>
        <d v="2017-10-23T00:00:00"/>
        <d v="2017-10-30T00:00:00"/>
        <d v="2017-11-06T00:00:00"/>
        <d v="2017-11-13T00:00:00"/>
        <d v="2017-11-20T00:00:00"/>
        <d v="2017-11-27T00:00:00"/>
        <d v="2017-12-04T00:00:00"/>
        <d v="2017-12-11T00:00:00"/>
        <d v="2017-12-18T00:00:00"/>
        <d v="2017-12-25T00:00:00"/>
        <d v="2018-01-01T00:00:00"/>
        <d v="2018-01-08T00:00:00"/>
        <d v="2018-01-15T00:00:00"/>
        <d v="2018-01-22T00:00:00"/>
        <d v="2018-01-29T00:00:00"/>
        <d v="2018-02-05T00:00:00"/>
        <d v="2018-02-12T00:00:00"/>
        <d v="2018-02-19T00:00:00"/>
        <d v="2018-02-26T00:00:00"/>
        <d v="2018-03-05T00:00:00"/>
        <d v="2018-03-12T00:00:00"/>
        <d v="2018-03-19T00:00:00"/>
        <d v="2018-03-26T00:00:00"/>
        <d v="2018-04-02T00:00:00"/>
        <d v="2018-04-09T00:00:00"/>
        <d v="2018-04-16T00:00:00"/>
        <d v="2018-04-23T00:00:00"/>
        <d v="2018-04-30T00:00:00"/>
        <d v="2018-05-07T00:00:00"/>
        <d v="2018-05-14T00:00:00"/>
        <d v="2018-05-21T00:00:00"/>
        <d v="2018-05-28T00:00:00"/>
        <d v="2018-06-04T00:00:00"/>
        <d v="2018-06-11T00:00:00"/>
        <d v="2018-06-18T00:00:00"/>
        <d v="2018-06-25T00:00:00"/>
        <d v="2018-07-02T00:00:00"/>
        <d v="2018-07-09T00:00:00"/>
        <d v="2018-07-16T00:00:00"/>
        <d v="2018-07-23T00:00:00"/>
        <d v="2018-07-30T00:00:00"/>
        <d v="2018-08-06T00:00:00"/>
        <d v="2018-08-13T00:00:00"/>
        <d v="2018-08-20T00:00:00"/>
        <d v="2018-08-27T00:00:00"/>
        <d v="2018-09-03T00:00:00"/>
        <d v="2018-09-10T00:00:00"/>
        <d v="2018-09-17T00:00:00"/>
        <d v="2018-09-24T00:00:00"/>
        <d v="2018-10-01T00:00:00"/>
        <d v="2018-10-08T00:00:00"/>
        <d v="2018-10-15T00:00:00"/>
        <d v="2018-10-22T00:00:00"/>
        <d v="2018-10-29T00:00:00"/>
        <d v="2018-11-05T00:00:00"/>
        <d v="2018-11-12T00:00:00"/>
        <d v="2018-11-19T00:00:00"/>
        <d v="2018-11-26T00:00:00"/>
        <d v="2018-12-03T00:00:00"/>
        <d v="2018-12-10T00:00:00"/>
        <d v="2018-12-17T00:00:00"/>
        <d v="2018-12-24T00:00:00"/>
        <d v="2018-12-31T00:00:00"/>
        <d v="2019-01-07T00:00:00"/>
        <d v="2019-01-14T00:00:00"/>
        <d v="2019-01-21T00:00:00"/>
        <d v="2019-01-28T00:00:00"/>
        <d v="2019-02-04T00:00:00"/>
        <d v="2019-02-11T00:00:00"/>
        <d v="2019-02-18T00:00:00"/>
        <d v="2019-02-25T00:00:00"/>
        <d v="2019-03-04T00:00:00"/>
        <d v="2019-03-11T00:00:00"/>
        <d v="2019-03-18T00:00:00"/>
        <d v="2019-03-25T00:00:00"/>
        <d v="2019-04-01T00:00:00"/>
        <d v="2019-04-08T00:00:00"/>
        <d v="2019-04-15T00:00:00"/>
        <d v="2019-04-22T00:00:00"/>
        <d v="2019-04-29T00:00:00"/>
        <d v="2019-05-06T00:00:00"/>
        <d v="2019-05-13T00:00:00"/>
        <d v="2019-05-20T00:00:00"/>
        <d v="2019-05-27T00:00:00"/>
        <d v="2019-06-03T00:00:00"/>
        <d v="2019-06-10T00:00:00"/>
        <d v="2019-06-17T00:00:00"/>
        <d v="2019-06-24T00:00:00"/>
        <d v="2019-07-01T00:00:00"/>
        <d v="2019-07-08T00:00:00"/>
        <d v="2019-07-15T00:00:00"/>
        <d v="2019-07-22T00:00:00"/>
        <d v="2019-07-29T00:00:00"/>
        <d v="2019-08-05T00:00:00"/>
        <d v="2019-08-12T00:00:00"/>
        <d v="2019-08-19T00:00:00"/>
        <d v="2019-08-26T00:00:00"/>
        <d v="2019-09-02T00:00:00"/>
        <d v="2019-09-09T00:00:00"/>
        <d v="2019-09-16T00:00:00"/>
        <d v="2019-09-23T00:00:00"/>
        <d v="2019-09-30T00:00:00"/>
        <d v="2019-10-07T00:00:00"/>
        <d v="2019-10-14T00:00:00"/>
        <d v="2019-10-21T00:00:00"/>
        <d v="2019-10-28T00:00:00"/>
        <d v="2019-11-04T00:00:00"/>
        <d v="2019-11-11T00:00:00"/>
        <d v="2019-11-18T00:00:00"/>
        <d v="2019-11-25T00:00:00"/>
        <d v="2019-12-02T00:00:00"/>
        <d v="2019-12-09T00:00:00"/>
        <d v="2019-12-16T00:00:00"/>
        <d v="2019-12-23T00:00:00"/>
        <d v="2019-12-30T00:00:00"/>
        <d v="2020-01-06T00:00:00"/>
        <d v="2020-01-13T00:00:00"/>
        <d v="2020-01-20T00:00:00"/>
        <d v="2020-01-27T00:00:00"/>
        <d v="2020-02-03T00:00:00"/>
        <d v="2020-02-10T00:00:00"/>
        <d v="2020-02-17T00:00:00"/>
        <d v="2020-02-24T00:00:00"/>
        <d v="2020-03-02T00:00:00"/>
        <d v="2020-03-09T00:00:00"/>
        <d v="2020-03-16T00:00:00"/>
        <d v="2020-03-23T00:00:00"/>
        <d v="2020-03-30T00:00:00"/>
        <d v="2020-04-06T00:00:00"/>
        <d v="2020-04-13T00:00:00"/>
        <d v="2020-04-20T00:00:00"/>
        <d v="2020-04-27T00:00:00"/>
        <d v="2020-05-04T00:00:00"/>
        <d v="2020-05-11T00:00:00"/>
        <d v="2020-05-18T00:00:00"/>
        <d v="2020-05-25T00:00:00"/>
        <d v="2020-06-01T00:00:00"/>
        <d v="2020-06-08T00:00:00"/>
        <d v="2020-06-15T00:00:00"/>
        <d v="2020-06-22T00:00:00"/>
        <m/>
      </sharedItems>
    </cacheField>
    <cacheField name="total_sales" numFmtId="0">
      <sharedItems containsString="0" containsBlank="1" containsNumber="1" minValue="4396189.9999999972" maxValue="7327903.9999999544"/>
    </cacheField>
    <cacheField name="total_digital_product_spends" numFmtId="0">
      <sharedItems containsString="0" containsBlank="1" containsNumber="1" minValue="0" maxValue="75915.956114262808" count="141">
        <n v="0"/>
        <n v="519.05000000000007"/>
        <n v="1261.81"/>
        <n v="1224.93"/>
        <n v="1236.3199999999899"/>
        <n v="13404.3707083586"/>
        <n v="7297.1020384388103"/>
        <n v="21598.928037104241"/>
        <n v="60595.312780269538"/>
        <n v="46324.95339394491"/>
        <n v="37723.943157349131"/>
        <n v="33948.69161770396"/>
        <n v="25565.23306782038"/>
        <n v="14984.595064596489"/>
        <n v="926.8929412597106"/>
        <n v="627.46866288254455"/>
        <n v="1421.7010329899661"/>
        <n v="19673.413843711482"/>
        <n v="27653.68033460094"/>
        <n v="22729.247569765081"/>
        <n v="24227.290984839401"/>
        <n v="12505.53819885978"/>
        <n v="13588.30631975657"/>
        <n v="6385.1610443469062"/>
        <n v="15181.92357544924"/>
        <n v="15541.452369722851"/>
        <n v="24356.78289548777"/>
        <n v="16047.30788964103"/>
        <n v="14050.998328183519"/>
        <n v="4143.9124993099213"/>
        <n v="1868.183384879093"/>
        <n v="2724.1871843395629"/>
        <n v="2054.1903029013019"/>
        <n v="1.7776604560836899"/>
        <n v="1.8759907273222161"/>
        <n v="0.68896941797213707"/>
        <n v="1.038449053834992"/>
        <n v="0.4906583299622243"/>
        <n v="0.30695513899292298"/>
        <n v="0.248136092385665"/>
        <n v="0.27877794483462021"/>
        <n v="3.3712876222913621"/>
        <n v="8506.9169393061093"/>
        <n v="10106.91523776826"/>
        <n v="12652.39366902662"/>
        <n v="29143.698510479779"/>
        <n v="26968.474804367572"/>
        <n v="40516.227227750613"/>
        <n v="64038.741316599589"/>
        <n v="75915.956114262808"/>
        <n v="64656.276403247342"/>
        <n v="40216.133736746808"/>
        <n v="28312.2845463667"/>
        <n v="15745.203939606279"/>
        <n v="15613.90752257947"/>
        <n v="16345.531388189591"/>
        <n v="13654.59357132538"/>
        <n v="2.3239234904522759"/>
        <n v="13.189697665733711"/>
        <n v="0.18113546045183271"/>
        <n v="0.12575294207437099"/>
        <n v="2.6152758437972511E-2"/>
        <n v="27.627042108555798"/>
        <n v="0.17248560441872601"/>
        <n v="0.14529475073074399"/>
        <n v="1.728542373719743"/>
        <n v="2.988951740329206E-2"/>
        <n v="6.8424413830854805E-2"/>
        <n v="1.47891603521433E-2"/>
        <n v="3750.4399949999902"/>
        <n v="3112.02"/>
        <n v="13764.827436"/>
        <n v="22005.9292419999"/>
        <n v="24555.6438329999"/>
        <n v="22712.939054999901"/>
        <n v="19587.32488"/>
        <n v="27197.172431999901"/>
        <n v="24168.081498"/>
        <n v="0.46"/>
        <n v="0.114"/>
        <n v="71358.026221999797"/>
        <n v="24729.200738"/>
        <n v="39097.095644999979"/>
        <n v="40897.657302999993"/>
        <n v="28540.815840999989"/>
        <n v="26477.703482999899"/>
        <n v="28807.712704999991"/>
        <n v="29232.47829499999"/>
        <n v="27014.3391449999"/>
        <n v="25812.113329999891"/>
        <n v="25410.502482999869"/>
        <n v="26020.85328399999"/>
        <n v="25897.93645699988"/>
        <n v="24716.45719099998"/>
        <n v="23856.015830999979"/>
        <n v="4148.4141649999992"/>
        <n v="2.4E-2"/>
        <n v="12086.123637000001"/>
        <n v="19581.522395"/>
        <n v="20269.36529999999"/>
        <n v="13676.6627339999"/>
        <n v="21770.231967999978"/>
        <n v="22467.137481000002"/>
        <n v="22397.57992099995"/>
        <n v="17348.153353999991"/>
        <n v="6894.7794839999888"/>
        <n v="1341.125"/>
        <n v="604.84"/>
        <n v="2094.3671999999901"/>
        <n v="13987.36275"/>
        <n v="22428.684119999889"/>
        <n v="21105.677981999979"/>
        <n v="24237.030677999879"/>
        <n v="29019.091672999992"/>
        <n v="31740.546094999991"/>
        <n v="30962.476804999998"/>
        <n v="28661.732545999988"/>
        <n v="31973.260743999901"/>
        <n v="20819.576237000001"/>
        <n v="7351.87949999999"/>
        <n v="5398.6044000000002"/>
        <n v="10317.8075999999"/>
        <n v="9834.3489499999996"/>
        <n v="2.76E-2"/>
        <n v="5.2850000000000001E-2"/>
        <n v="7.2399999999999895E-2"/>
        <n v="4.4999999999999998E-2"/>
        <n v="3.6799999999999999E-2"/>
        <n v="3.5999999999999997E-2"/>
        <n v="1.84E-2"/>
        <n v="9.9000000000000005E-2"/>
        <n v="1.4999999999999999E-2"/>
        <n v="0.1057"/>
        <n v="7.5500000000000003E-3"/>
        <n v="9.06E-2"/>
        <n v="8.9999999999999993E-3"/>
        <n v="6.0400000000000002E-2"/>
        <n v="2.265E-2"/>
        <n v="380.505"/>
        <n v="4288.9649999999901"/>
        <m/>
      </sharedItems>
    </cacheField>
    <cacheField name="total_digital_brand-equity_spends" numFmtId="0">
      <sharedItems containsString="0" containsBlank="1" containsNumber="1" minValue="0" maxValue="204036.21298099999" count="178">
        <n v="18456.98"/>
        <n v="24439.14"/>
        <n v="20052.490000000002"/>
        <n v="16803.759999999998"/>
        <n v="9712.9000000000015"/>
        <n v="3963.16"/>
        <n v="4431.0600000000004"/>
        <n v="14008.66"/>
        <n v="16479.29"/>
        <n v="5875.08"/>
        <n v="17519.82"/>
        <n v="21489.45"/>
        <n v="42791.94"/>
        <n v="55028.62"/>
        <n v="40838.949999999997"/>
        <n v="42369.440000000002"/>
        <n v="39236.67"/>
        <n v="32837.69"/>
        <n v="29042.14"/>
        <n v="18665.990000000002"/>
        <n v="15034.7"/>
        <n v="16171"/>
        <n v="15049.66"/>
        <n v="12349.94"/>
        <n v="8534.68"/>
        <n v="36815.35"/>
        <n v="4383.95"/>
        <n v="4434.13"/>
        <n v="4228.34"/>
        <n v="3995.46"/>
        <n v="3823.48"/>
        <n v="3876.39"/>
        <n v="4002.6"/>
        <n v="5418.27"/>
        <n v="6322.64"/>
        <n v="4343.7692750000006"/>
        <n v="6707.5042599999997"/>
        <n v="10235.552288744"/>
        <n v="6099.1376764810002"/>
        <n v="9097.4949708000004"/>
        <n v="16102.136337800001"/>
        <n v="23098.2714213"/>
        <n v="36027.2332732"/>
        <n v="36119.716413999988"/>
        <n v="35067.001684000003"/>
        <n v="24026.816516661002"/>
        <n v="38880.632102000003"/>
        <n v="36782.681445000002"/>
        <n v="30417.61051699999"/>
        <n v="26067.481543710001"/>
        <n v="24920.911452"/>
        <n v="28073.745866462999"/>
        <n v="5366.8868216139999"/>
        <n v="5442.1490144199997"/>
        <n v="6290.2984417420003"/>
        <n v="6492.4669960040001"/>
        <n v="6523.002217665"/>
        <n v="21270.205019737001"/>
        <n v="39890.242098422001"/>
        <n v="32106.135338276999"/>
        <n v="28092.267273596"/>
        <n v="18700.9395587"/>
        <n v="4395.2009447150003"/>
        <n v="14505.474249438999"/>
        <n v="4670.7641557540001"/>
        <n v="13102.770213282"/>
        <n v="20949.3088064"/>
        <n v="22036.921069600001"/>
        <n v="23585.091779465001"/>
        <n v="27583.706787505002"/>
        <n v="53843.799888899986"/>
        <n v="50431.270373981002"/>
        <n v="38566.824354099997"/>
        <n v="6472.6896409520004"/>
        <n v="26703.958567177"/>
        <n v="31744.620969"/>
        <n v="31400.497343999999"/>
        <n v="33883.570354000003"/>
        <n v="36178.766247"/>
        <n v="43036.730165860987"/>
        <n v="45843.921378780004"/>
        <n v="43538.221285255997"/>
        <n v="41494.558225481"/>
        <n v="40397.059771076987"/>
        <n v="47560.231957602991"/>
        <n v="45748.047667699997"/>
        <n v="4098.3138427049998"/>
        <n v="5919.4796785059998"/>
        <n v="16619.1223073"/>
        <n v="17285.312301753002"/>
        <n v="3948.2628693910001"/>
        <n v="0"/>
        <n v="22053.332783999998"/>
        <n v="45863.523467999999"/>
        <n v="110276.27257"/>
        <n v="39492.028780000001"/>
        <n v="17650.312190000001"/>
        <n v="9452.1993120000006"/>
        <n v="1.0524720000000001"/>
        <n v="0.32200000000000001"/>
        <n v="14409.22709"/>
        <n v="14521.93505"/>
        <n v="9853.8340979999994"/>
        <n v="13894.526599999999"/>
        <n v="13921.16332"/>
        <n v="14480.582909999999"/>
        <n v="15431.27702"/>
        <n v="7320.9063459999998"/>
        <n v="8332.9782900000009"/>
        <n v="10201.325959"/>
        <n v="12852.309005999999"/>
        <n v="13315.211896999999"/>
        <n v="15217.987472000001"/>
        <n v="13997.321556000001"/>
        <n v="11579.21531"/>
        <n v="12107.944592"/>
        <n v="204036.21298099999"/>
        <n v="16744.880384"/>
        <n v="17709.079870000001"/>
        <n v="17588.157652000002"/>
        <n v="23093.913638999999"/>
        <n v="26232.115533"/>
        <n v="26501.506974"/>
        <n v="25346.232474"/>
        <n v="18584.693261"/>
        <n v="15962.895630999999"/>
        <n v="15580.510962"/>
        <n v="21333.278361000001"/>
        <n v="20380.274615999999"/>
        <n v="18261.247888000002"/>
        <n v="15015.179435"/>
        <n v="14325.883884999999"/>
        <n v="13002.924494000001"/>
        <n v="12190.717403000001"/>
        <n v="13385.230562000001"/>
        <n v="12618.852661000001"/>
        <n v="11989.201476"/>
        <n v="11027.456485999999"/>
        <n v="8340.5011610000001"/>
        <n v="5445.8"/>
        <n v="5236.1660000000002"/>
        <n v="5226.8150000000014"/>
        <n v="5359.44"/>
        <n v="4486.1899999999996"/>
        <n v="4438.8900000000003"/>
        <n v="7052.3900009999998"/>
        <n v="5956.8600000000006"/>
        <n v="5557.8099990000001"/>
        <n v="5336.6200019999997"/>
        <n v="5117.6219129999999"/>
        <n v="4848.759583"/>
        <n v="2581.19"/>
        <n v="1938.8729840000001"/>
        <n v="1586.5329400000001"/>
        <n v="4063.18"/>
        <n v="3920.3249999999998"/>
        <n v="4129.1400000000003"/>
        <n v="4130.32"/>
        <n v="4351.1711830000004"/>
        <n v="4553.4690000000001"/>
        <n v="4275.0450000000001"/>
        <n v="4292.91"/>
        <n v="4700.63"/>
        <n v="6257.0759500000004"/>
        <n v="7764.3"/>
        <n v="3911.6699990000002"/>
        <n v="2772.790015"/>
        <n v="14380.441032000001"/>
        <n v="56119.760399999999"/>
        <n v="15299.416514"/>
        <n v="15480.374825000001"/>
        <n v="39217.884615000003"/>
        <n v="23524.865555"/>
        <n v="3815.2219970000001"/>
        <n v="6524.9779990000006"/>
        <n v="6630.065998"/>
        <n v="5508.6319979999998"/>
        <m/>
      </sharedItems>
    </cacheField>
    <cacheField name="total_digital_brand-range_spends" numFmtId="0">
      <sharedItems containsString="0" containsBlank="1" containsNumber="1" minValue="0" maxValue="30402.335798" count="80">
        <n v="0"/>
        <n v="0.01"/>
        <n v="860.99994287999994"/>
        <n v="979.19902090000005"/>
        <n v="159.78693200000001"/>
        <n v="1.4104240000000001E-2"/>
        <n v="227.99"/>
        <n v="194.94"/>
        <n v="184.75"/>
        <n v="216.38"/>
        <n v="183.2"/>
        <n v="1223.6400000000001"/>
        <n v="2559.44"/>
        <n v="1989.23"/>
        <n v="1019.48"/>
        <n v="1217.77"/>
        <n v="936.07"/>
        <n v="801.97"/>
        <n v="750.73"/>
        <n v="774.42"/>
        <n v="666.02"/>
        <n v="502.76"/>
        <n v="459.66"/>
        <n v="475.64"/>
        <n v="526"/>
        <n v="429.56"/>
        <n v="375.7"/>
        <n v="16515.823270000001"/>
        <n v="9729.5781719999995"/>
        <n v="9032.7712919999994"/>
        <n v="17320.385300000002"/>
        <n v="6575.7381989999994"/>
        <n v="578.38199999999995"/>
        <n v="500.29"/>
        <n v="627.96"/>
        <n v="638.10399999999993"/>
        <n v="18850.276529999999"/>
        <n v="17306.185093"/>
        <n v="18017.169686000001"/>
        <n v="21817.418065999998"/>
        <n v="21146.597140000002"/>
        <n v="24210.991759"/>
        <n v="25697.925723"/>
        <n v="30402.335798"/>
        <n v="15023.325714000001"/>
        <n v="560.36399999999992"/>
        <n v="597.82999999999993"/>
        <n v="614.21199999999999"/>
        <n v="428.815"/>
        <n v="343.57"/>
        <n v="374.98"/>
        <n v="365.02"/>
        <n v="342.62"/>
        <n v="352.55"/>
        <n v="346.29"/>
        <n v="242.52"/>
        <n v="647.495"/>
        <n v="633.96"/>
        <n v="620.38"/>
        <n v="625.20000000000005"/>
        <n v="577.71"/>
        <n v="13747.067870000001"/>
        <n v="3883.673722"/>
        <n v="3878.1221740000001"/>
        <n v="5737.9597139999996"/>
        <n v="5579.7406850000007"/>
        <n v="3771.691401"/>
        <n v="2351.31"/>
        <n v="3211.49"/>
        <n v="3443.11"/>
        <n v="4686.1149999999998"/>
        <n v="3654.3"/>
        <n v="7220.3815140000006"/>
        <n v="7873.954573"/>
        <n v="8034.960497"/>
        <n v="7371.3612489999996"/>
        <n v="6836.6213680000001"/>
        <n v="5814.9344039999996"/>
        <n v="4744.6309350000001"/>
        <m/>
      </sharedItems>
    </cacheField>
    <cacheField name="total_product_spends" numFmtId="0">
      <sharedItems containsString="0" containsBlank="1" containsNumber="1" minValue="328.59006070858987" maxValue="264798.84124608402" count="183">
        <n v="7238.5424836601296"/>
        <n v="20498.1882268058"/>
        <n v="104070.912146676"/>
        <n v="67294.616934347694"/>
        <n v="46532.729783037401"/>
        <n v="15133.5429698506"/>
        <n v="11248.0054240631"/>
        <n v="5399.5941980342404"/>
        <n v="101883.622952613"/>
        <n v="264798.84124608402"/>
        <n v="58358.303043110704"/>
        <n v="2869.8451676528598"/>
        <n v="2418.8708086785"/>
        <n v="23026.385460693102"/>
        <n v="11789.0502958579"/>
        <n v="73355.443702451303"/>
        <n v="17808.080698788301"/>
        <n v="49194.375936883604"/>
        <n v="27491.2341786418"/>
        <n v="45059.824837982502"/>
        <n v="56119.941321498998"/>
        <n v="29297.6189771766"/>
        <n v="15999.249563257201"/>
        <n v="69277.589599887302"/>
        <n v="76905.6868892645"/>
        <n v="74189.035460693151"/>
        <n v="92044.947597623002"/>
        <n v="102318.723689608"/>
        <n v="83432.698845782739"/>
        <n v="109922.4605120248"/>
        <n v="48928.195997495197"/>
        <n v="39214.749863463519"/>
        <n v="35534.088067408098"/>
        <n v="46486.852461247378"/>
        <n v="114602.5762628853"/>
        <n v="130151.1538598277"/>
        <n v="51374.447237128639"/>
        <n v="129506.8536365402"/>
        <n v="109490.7459710713"/>
        <n v="158532.7796048178"/>
        <n v="135522.1092209341"/>
        <n v="139982.5202550563"/>
        <n v="125569.281791421"/>
        <n v="174064.0217438197"/>
        <n v="146345.3598017433"/>
        <n v="104657.6457394391"/>
        <n v="33398.605687558847"/>
        <n v="47716.937129074671"/>
        <n v="30960.01935766013"/>
        <n v="17105.164008656891"/>
        <n v="5287.6551028602116"/>
        <n v="1939.425988429389"/>
        <n v="37107.589378550561"/>
        <n v="129646.25775962749"/>
        <n v="192636.3185223391"/>
        <n v="152489.1649284561"/>
        <n v="122255.29589249491"/>
        <n v="52360.12284465813"/>
        <n v="14897.88716182646"/>
        <n v="138581.937957469"/>
        <n v="16447.084266628481"/>
        <n v="71362.35580092184"/>
        <n v="33091.199859050786"/>
        <n v="8595.1312250203955"/>
        <n v="10230.41523776826"/>
        <n v="18985.96509759804"/>
        <n v="113519.912796194"/>
        <n v="112384.22480436751"/>
        <n v="74143.905799179105"/>
        <n v="78617.101206709383"/>
        <n v="103378.52919118579"/>
        <n v="92303.750579071435"/>
        <n v="49877.800086250973"/>
        <n v="59849.859137628999"/>
        <n v="59314.060948451079"/>
        <n v="20711.912883072629"/>
        <n v="34874.717037144292"/>
        <n v="24576.012205982879"/>
        <n v="53432.739258994952"/>
        <n v="53878.899904965139"/>
        <n v="328.59006070858987"/>
        <n v="667.91929357482843"/>
        <n v="16340.32447892814"/>
        <n v="7003.9009088667954"/>
        <n v="34756.072725989019"/>
        <n v="36235.001579091331"/>
        <n v="12642.90350803302"/>
        <n v="11748.996063967899"/>
        <n v="17427.062071391829"/>
        <n v="17644.030414160348"/>
        <n v="21801.530414160348"/>
        <n v="73745.265793697195"/>
        <n v="19867.987740089211"/>
        <n v="122303.36637572201"/>
        <n v="38659.654079158703"/>
        <n v="63296.936620353597"/>
        <n v="40532.499928868601"/>
        <n v="23534.168236092431"/>
        <n v="28944.658645235191"/>
        <n v="25899.649159199089"/>
        <n v="2058.6694711538398"/>
        <n v="635.515625"/>
        <n v="621.92113061797704"/>
        <n v="8232.3702215270696"/>
        <n v="52213.817707517097"/>
        <n v="88210.412548921697"/>
        <n v="128010.14784784451"/>
        <n v="63845.731887654299"/>
        <n v="63323.666721394176"/>
        <n v="44978.856950822788"/>
        <n v="28731.963107870411"/>
        <n v="34116.64195866153"/>
        <n v="53771.765191650593"/>
        <n v="74958.454728536992"/>
        <n v="39345.114052285397"/>
        <n v="39760.79295340259"/>
        <n v="28534.464157684699"/>
        <n v="56204.357693727492"/>
        <n v="25949.440866727451"/>
        <n v="24767.961600727551"/>
        <n v="82172.759001966275"/>
        <n v="43958.258659642597"/>
        <n v="4428.5328969070506"/>
        <n v="2174.9210763942301"/>
        <n v="4589.1274866506401"/>
        <n v="3479.3741899473398"/>
        <n v="67452.852405701895"/>
        <n v="73505.430467731203"/>
        <n v="51314.261467969292"/>
        <n v="20360.116044826362"/>
        <n v="64682.094677322682"/>
        <n v="64118.273180490403"/>
        <n v="24311.63320290796"/>
        <n v="18201.811609881399"/>
        <n v="7882.130047573708"/>
        <n v="4571.3294097275593"/>
        <n v="15838.6444097275"/>
        <n v="42880.406225112092"/>
        <n v="74270.712764123105"/>
        <n v="50409.654463793289"/>
        <n v="35707.065725060878"/>
        <n v="60357.32245036478"/>
        <n v="59243.554022826691"/>
        <n v="72847.306807248489"/>
        <n v="40665.452503242966"/>
        <n v="43248.307468548002"/>
        <n v="44014.8811488434"/>
        <n v="30870.870446363191"/>
        <n v="36168.063670131087"/>
        <n v="19499.996262438701"/>
        <n v="15769.02638551561"/>
        <n v="11469.10619705417"/>
        <n v="16290.394829768"/>
        <n v="23721.595360666899"/>
        <n v="42414.491101143103"/>
        <n v="13931.2228586523"/>
        <n v="13428.8926709353"/>
        <n v="25655.425688888801"/>
        <n v="70713.079650793588"/>
        <n v="78647.196971428508"/>
        <n v="61407.304334554297"/>
        <n v="18931.262919413901"/>
        <n v="2767.6578571428499"/>
        <n v="14893.728715873"/>
        <n v="12281.7231379731"/>
        <n v="46833.496703296703"/>
        <n v="15887.273626373601"/>
        <n v="7746.8910664835103"/>
        <n v="5643.8906000000006"/>
        <n v="9748.53406593406"/>
        <n v="10908.2846021756"/>
        <n v="7921.5870955266901"/>
        <n v="18452.7909867909"/>
        <n v="16423.653418803398"/>
        <n v="11158.7192307692"/>
        <n v="2248.6999999999998"/>
        <n v="54670.201221428499"/>
        <n v="23682.980952380902"/>
        <n v="15803.450732600701"/>
        <n v="2392.2358974358899"/>
        <n v="13770.934120879099"/>
        <n v="28147.47434065929"/>
        <m/>
      </sharedItems>
    </cacheField>
    <cacheField name="total_brand-equity_spends" numFmtId="0">
      <sharedItems containsString="0" containsBlank="1" containsNumber="1" minValue="0" maxValue="285983.05964095198" count="180">
        <n v="20826.37"/>
        <n v="26909.74"/>
        <n v="22523.09"/>
        <n v="19274.36"/>
        <n v="12176.15"/>
        <n v="5917.96"/>
        <n v="6385.8600000000006"/>
        <n v="98611.900000000009"/>
        <n v="87078.770000000019"/>
        <n v="10957.82"/>
        <n v="122145.51"/>
        <n v="163236.04"/>
        <n v="244599.06"/>
        <n v="149833.01999999999"/>
        <n v="110841.59"/>
        <n v="42734.720000000001"/>
        <n v="47359.47"/>
        <n v="213462.91"/>
        <n v="166482.71"/>
        <n v="138199.41"/>
        <n v="111312.67"/>
        <n v="51602.37"/>
        <n v="17140.759999999998"/>
        <n v="14441.04"/>
        <n v="15625.78"/>
        <n v="36815.35"/>
        <n v="18033.95"/>
        <n v="6934.13"/>
        <n v="4228.34"/>
        <n v="3995.46"/>
        <n v="75740.539999999994"/>
        <n v="79805.94"/>
        <n v="72632.14"/>
        <n v="84590.98000000001"/>
        <n v="26912.91"/>
        <n v="14926.609275000001"/>
        <n v="9190.3442599999998"/>
        <n v="12718.392288744"/>
        <n v="8581.9776764810013"/>
        <n v="46230.334970800002"/>
        <n v="18584.976337799999"/>
        <n v="36853.191421299998"/>
        <n v="36027.2332732"/>
        <n v="45924.616413999996"/>
        <n v="38500.011683999997"/>
        <n v="27459.826516661"/>
        <n v="132412.602102"/>
        <n v="162948.01144500001"/>
        <n v="148144.81051700001"/>
        <n v="163497.25154371001"/>
        <n v="27409.061452000002"/>
        <n v="28073.745866462999"/>
        <n v="5366.8868216139999"/>
        <n v="7451.6990144199999"/>
        <n v="8299.8484417420004"/>
        <n v="8502.0169960040002"/>
        <n v="8532.5522176649993"/>
        <n v="23279.755019737"/>
        <n v="41599.492098422001"/>
        <n v="33815.385338277003"/>
        <n v="29834.697273596001"/>
        <n v="20493.139558700001"/>
        <n v="6405.4009447150002"/>
        <n v="16515.674249438998"/>
        <n v="6680.9641557539999"/>
        <n v="15112.970213282"/>
        <n v="22523.5588064"/>
        <n v="23611.171069600001"/>
        <n v="25159.341779465001"/>
        <n v="29157.956787505002"/>
        <n v="55684.499888899991"/>
        <n v="52271.970373980999"/>
        <n v="103341.6243541"/>
        <n v="285983.05964095198"/>
        <n v="94635.348567177003"/>
        <n v="85179.430969000008"/>
        <n v="150394.22734400001"/>
        <n v="112236.930354"/>
        <n v="98840.466247000004"/>
        <n v="60689.96016586099"/>
        <n v="87094.301378779986"/>
        <n v="76501.161285256007"/>
        <n v="57970.118225480997"/>
        <n v="48539.109771076997"/>
        <n v="47560.231957602991"/>
        <n v="45748.047667699997"/>
        <n v="4098.3138427049998"/>
        <n v="7808.5796785059993"/>
        <n v="18508.222307299999"/>
        <n v="19174.412301753"/>
        <n v="6128.0128693909992"/>
        <n v="2179.75"/>
        <n v="1622.7"/>
        <n v="24208.832783999998"/>
        <n v="48019.023467999999"/>
        <n v="112431.77257"/>
        <n v="41647.528780000001"/>
        <n v="19805.812190000001"/>
        <n v="11607.699312000001"/>
        <n v="2156.5524719999999"/>
        <n v="0"/>
        <n v="0.32200000000000001"/>
        <n v="90374.86709"/>
        <n v="118797.60505"/>
        <n v="96598.404097999999"/>
        <n v="16248.8766"/>
        <n v="102354.39332"/>
        <n v="16460.38291"/>
        <n v="128464.50702"/>
        <n v="9300.706345999999"/>
        <n v="10312.77829"/>
        <n v="12395.175959"/>
        <n v="15046.159006"/>
        <n v="15509.061897"/>
        <n v="17411.837471999999"/>
        <n v="15870.121556"/>
        <n v="13452.015310000001"/>
        <n v="13980.744591999999"/>
        <n v="205909.01298100001"/>
        <n v="18617.680383999999"/>
        <n v="19956.42987"/>
        <n v="19835.507652"/>
        <n v="25341.263639000001"/>
        <n v="28372.465532999999"/>
        <n v="28641.856973999998"/>
        <n v="27486.582473999999"/>
        <n v="20725.043260999999"/>
        <n v="15962.895630999999"/>
        <n v="15580.510962"/>
        <n v="21333.278361000001"/>
        <n v="20380.274615999999"/>
        <n v="18261.247888000002"/>
        <n v="15015.179435"/>
        <n v="14325.883884999999"/>
        <n v="13002.924494000001"/>
        <n v="12190.717403000001"/>
        <n v="15632.560562000001"/>
        <n v="15615.292660999999"/>
        <n v="14985.641476000001"/>
        <n v="14023.896486"/>
        <n v="11336.941161000001"/>
        <n v="7693.13"/>
        <n v="7483.4960000000001"/>
        <n v="7088.8850000000002"/>
        <n v="7221.5099999999993"/>
        <n v="6209.15"/>
        <n v="6161.85"/>
        <n v="8775.3500009999989"/>
        <n v="7679.8200000000006"/>
        <n v="7280.7699990000001"/>
        <n v="6198.1000019999992"/>
        <n v="5979.1019130000004"/>
        <n v="4848.759583"/>
        <n v="2581.19"/>
        <n v="6553.8810589999994"/>
        <n v="6463.1475780000001"/>
        <n v="6947.5600469999999"/>
        <n v="9554.9278830000003"/>
        <n v="9334.4398060000003"/>
        <n v="7276.3066089999993"/>
        <n v="5987.8891629999998"/>
        <n v="9067.8591669999987"/>
        <n v="7226.5036529999998"/>
        <n v="6110.7402160000001"/>
        <n v="6666.0331480000004"/>
        <n v="7357.1650840000002"/>
        <n v="9099.1642539999993"/>
        <n v="5233.1185320000004"/>
        <n v="3456.9917936000002"/>
        <n v="15225.631464399999"/>
        <n v="58393.725135000001"/>
        <n v="16634.280768000001"/>
        <n v="17539.688021000002"/>
        <n v="40807.647571000001"/>
        <n v="26301.919833"/>
        <n v="6162.9731979999997"/>
        <n v="9657.5488870000008"/>
        <n v="9762.6368860000002"/>
        <n v="7950.2932469999996"/>
        <m/>
      </sharedItems>
    </cacheField>
    <cacheField name="total_brand-range_spends" numFmtId="0">
      <sharedItems containsString="0" containsBlank="1" containsNumber="1" minValue="0" maxValue="60508.823270000001" count="80">
        <n v="0"/>
        <n v="0.01"/>
        <n v="860.99994287999994"/>
        <n v="979.19902090000005"/>
        <n v="159.78693200000001"/>
        <n v="1.4104240000000001E-2"/>
        <n v="227.99"/>
        <n v="194.94"/>
        <n v="184.75"/>
        <n v="216.38"/>
        <n v="183.2"/>
        <n v="1223.6400000000001"/>
        <n v="2559.44"/>
        <n v="1989.23"/>
        <n v="1019.48"/>
        <n v="1217.77"/>
        <n v="936.07"/>
        <n v="801.97"/>
        <n v="750.73"/>
        <n v="774.42"/>
        <n v="666.02"/>
        <n v="502.76"/>
        <n v="459.66"/>
        <n v="19895.64"/>
        <n v="526"/>
        <n v="10429.56"/>
        <n v="7775.7"/>
        <n v="60508.823270000001"/>
        <n v="9729.5781719999995"/>
        <n v="9032.7712919999994"/>
        <n v="17320.385300000002"/>
        <n v="14163.738198999999"/>
        <n v="578.38199999999995"/>
        <n v="500.29"/>
        <n v="20627.96"/>
        <n v="7923.1040000000003"/>
        <n v="22550.276529999999"/>
        <n v="17306.185093"/>
        <n v="18017.169686000001"/>
        <n v="21817.418065999998"/>
        <n v="25996.597140000002"/>
        <n v="24210.991759"/>
        <n v="25697.925723"/>
        <n v="30402.335798"/>
        <n v="15023.325714000001"/>
        <n v="16395.364000000001"/>
        <n v="597.82999999999993"/>
        <n v="614.21199999999999"/>
        <n v="428.815"/>
        <n v="5193.57"/>
        <n v="374.98"/>
        <n v="365.02"/>
        <n v="342.62"/>
        <n v="352.55"/>
        <n v="346.29"/>
        <n v="242.52"/>
        <n v="647.495"/>
        <n v="633.96"/>
        <n v="620.38"/>
        <n v="625.20000000000005"/>
        <n v="577.71"/>
        <n v="13747.067870000001"/>
        <n v="3883.673722"/>
        <n v="3878.1221740000001"/>
        <n v="5737.9597139999996"/>
        <n v="5579.7406850000007"/>
        <n v="3771.691401"/>
        <n v="2351.31"/>
        <n v="3211.49"/>
        <n v="3443.11"/>
        <n v="4686.1149999999998"/>
        <n v="3654.3"/>
        <n v="7220.3815140000006"/>
        <n v="7873.954573"/>
        <n v="8034.960497"/>
        <n v="7371.3612489999996"/>
        <n v="6836.6213680000001"/>
        <n v="5814.9344039999996"/>
        <n v="4744.6309350000001"/>
        <m/>
      </sharedItems>
    </cacheField>
    <cacheField name="total_bledina_tv_spends" numFmtId="0">
      <sharedItems containsString="0" containsBlank="1" containsNumber="1" minValue="0" maxValue="279510.37" count="111">
        <n v="2369.39"/>
        <n v="2470.6"/>
        <n v="2463.25"/>
        <n v="1954.8"/>
        <n v="84603.24"/>
        <n v="61599.48"/>
        <n v="2582.7399999999998"/>
        <n v="104625.69"/>
        <n v="141746.59"/>
        <n v="192807.12"/>
        <n v="84304.4"/>
        <n v="70002.64"/>
        <n v="365.28"/>
        <n v="3472.8"/>
        <n v="162625.22"/>
        <n v="134940.57"/>
        <n v="111983.42"/>
        <n v="96277.97"/>
        <n v="2091.1"/>
        <n v="67777.33"/>
        <n v="61222.619999999901"/>
        <n v="78005.959999999905"/>
        <n v="49513.2"/>
        <n v="34108.699999999903"/>
        <n v="71917.06"/>
        <n v="75929.55"/>
        <n v="68629.539999999994"/>
        <n v="79172.710000000006"/>
        <n v="0"/>
        <n v="2482.84"/>
        <n v="19278.379999999899"/>
        <n v="110691.25"/>
        <n v="70108.37"/>
        <n v="73474.53"/>
        <n v="27448.49"/>
        <n v="86503.99"/>
        <n v="120192.86"/>
        <n v="126472.62"/>
        <n v="89694.549999999988"/>
        <n v="93531.97"/>
        <n v="126165.33"/>
        <n v="117727.2"/>
        <n v="137429.76999999999"/>
        <n v="2488.15"/>
        <n v="91780.7"/>
        <n v="84903.540000000008"/>
        <n v="87377.260000000009"/>
        <n v="79308.98"/>
        <n v="25694.03"/>
        <n v="1709.25"/>
        <n v="1742.43"/>
        <n v="1792.2"/>
        <n v="2010.2"/>
        <n v="1574.25"/>
        <n v="1840.7"/>
        <n v="64774.8"/>
        <n v="279510.37"/>
        <n v="67931.39"/>
        <n v="53434.81"/>
        <n v="118993.73"/>
        <n v="78353.36"/>
        <n v="62661.7"/>
        <n v="17653.23"/>
        <n v="41250.379999999997"/>
        <n v="32962.94"/>
        <n v="16475.560000000001"/>
        <n v="8142.05"/>
        <n v="1889.1"/>
        <n v="2179.75"/>
        <n v="1622.7"/>
        <n v="2155.5"/>
        <n v="75965.64"/>
        <n v="104275.67"/>
        <n v="86744.57"/>
        <n v="2354.35"/>
        <n v="88433.23"/>
        <n v="1979.8"/>
        <n v="113033.23"/>
        <n v="2193.85"/>
        <n v="1872.8"/>
        <n v="2247.35"/>
        <n v="2140.35"/>
        <n v="2247.33"/>
        <n v="2996.44"/>
        <n v="1862.07"/>
        <n v="1722.96"/>
        <n v="861.48"/>
        <n v="4615.0080749999997"/>
        <n v="4876.614638"/>
        <n v="2884.3800470000001"/>
        <n v="5634.6028829999996"/>
        <n v="5205.299806"/>
        <n v="3145.986609"/>
        <n v="1636.7179799999999"/>
        <n v="4514.3901669999996"/>
        <n v="2951.4586530000001"/>
        <n v="1817.8302160000001"/>
        <n v="1965.4031480000001"/>
        <n v="1100.0891340000001"/>
        <n v="1334.8642540000001"/>
        <n v="1321.448533"/>
        <n v="684.20177860000001"/>
        <n v="845.19043239999996"/>
        <n v="2273.964735"/>
        <n v="2059.3131960000001"/>
        <n v="1589.762956"/>
        <n v="2777.0542780000001"/>
        <n v="2347.751201"/>
        <n v="3132.5708880000002"/>
        <n v="2441.6612490000002"/>
        <m/>
      </sharedItems>
    </cacheField>
    <cacheField name="total_bledina_press_spends" numFmtId="0">
      <sharedItems containsString="0" containsBlank="1" containsNumber="1" minValue="0" maxValue="43993" count="26">
        <n v="0"/>
        <n v="9000"/>
        <n v="2500"/>
        <n v="10500"/>
        <n v="4650"/>
        <n v="18000"/>
        <n v="7550"/>
        <n v="33340.269999999997"/>
        <n v="5000"/>
        <n v="13650"/>
        <n v="20590.27"/>
        <n v="8100"/>
        <n v="34650"/>
        <n v="7803"/>
        <n v="8223.75"/>
        <n v="19420"/>
        <n v="10000"/>
        <n v="7400"/>
        <n v="43993"/>
        <n v="7588"/>
        <n v="20000"/>
        <n v="7285"/>
        <n v="3700"/>
        <n v="4850"/>
        <n v="15835"/>
        <m/>
      </sharedItems>
    </cacheField>
    <cacheField name="total_digital_bledina_spends" numFmtId="0">
      <sharedItems containsString="0" containsBlank="1" containsNumber="1" minValue="0" maxValue="208935.35714599999" count="183">
        <n v="18456.98"/>
        <n v="24439.14"/>
        <n v="20052.5"/>
        <n v="16803.77"/>
        <n v="9712.9000000000015"/>
        <n v="3963.16"/>
        <n v="4431.0600000000004"/>
        <n v="14008.66"/>
        <n v="16479.29"/>
        <n v="5875.08"/>
        <n v="17519.82"/>
        <n v="21489.45"/>
        <n v="42791.94"/>
        <n v="55028.62"/>
        <n v="40838.949999999997"/>
        <n v="42369.440000000002"/>
        <n v="39236.67"/>
        <n v="32837.69"/>
        <n v="29042.14"/>
        <n v="18665.990000000002"/>
        <n v="15034.7"/>
        <n v="16171"/>
        <n v="15568.72"/>
        <n v="13611.75"/>
        <n v="9759.61"/>
        <n v="38051.669999999991"/>
        <n v="17788.320708358598"/>
        <n v="11731.232038438809"/>
        <n v="25827.268037104241"/>
        <n v="64590.772780269537"/>
        <n v="50148.433393944913"/>
        <n v="41600.33315734913"/>
        <n v="37951.291617703959"/>
        <n v="30983.50306782038"/>
        <n v="21307.235064596491"/>
        <n v="5270.6622162597114"/>
        <n v="7334.9729228825436"/>
        <n v="11657.253321733961"/>
        <n v="25772.551520192479"/>
        <n v="36751.175305400939"/>
        <n v="38831.383907565083"/>
        <n v="47325.562406139397"/>
        <n v="48532.77147205978"/>
        <n v="49708.022733756559"/>
        <n v="41452.162728346913"/>
        <n v="39208.740092110253"/>
        <n v="54422.084471722847"/>
        <n v="61139.464340487772"/>
        <n v="46464.918406641023"/>
        <n v="40118.47987189352"/>
        <n v="29064.823951309922"/>
        <n v="29941.929251342091"/>
        <n v="8091.0740059535628"/>
        <n v="7496.3393173213026"/>
        <n v="6292.0761021980843"/>
        <n v="6494.3429867313234"/>
        <n v="6523.6911870829717"/>
        <n v="21271.243468790839"/>
        <n v="39890.732756751961"/>
        <n v="32106.442293415988"/>
        <n v="28092.515409688389"/>
        <n v="18701.21833664483"/>
        <n v="4398.572232337292"/>
        <n v="23012.39118874511"/>
        <n v="14777.679393522259"/>
        <n v="25755.163882308621"/>
        <n v="50093.007316879783"/>
        <n v="49005.395873967573"/>
        <n v="64101.319007215607"/>
        <n v="91622.44810410458"/>
        <n v="129759.75600316279"/>
        <n v="115087.5467772283"/>
        <n v="78782.958090846805"/>
        <n v="34784.974187318687"/>
        <n v="43310.162449663279"/>
        <n v="48337.727512479483"/>
        <n v="47905.815664189591"/>
        <n v="47538.163925325367"/>
        <n v="36181.090170490454"/>
        <n v="43049.919863526731"/>
        <n v="45844.116618480453"/>
        <n v="43538.347038198081"/>
        <n v="41494.584378239437"/>
        <n v="40424.686813185552"/>
        <n v="47560.404443207408"/>
        <n v="45748.192962450717"/>
        <n v="4100.0423850787192"/>
        <n v="5919.5095680234044"/>
        <n v="16619.190731713828"/>
        <n v="17285.32709091335"/>
        <n v="3948.277658551352"/>
        <n v="3750.4399949999902"/>
        <n v="3112.02"/>
        <n v="13764.827436"/>
        <n v="22005.9292419999"/>
        <n v="24555.6438329999"/>
        <n v="44766.271838999899"/>
        <n v="65450.848348"/>
        <n v="137473.44500199991"/>
        <n v="63660.110278"/>
        <n v="17650.312190000001"/>
        <n v="9452.1993120000006"/>
        <n v="1.512472"/>
        <n v="0"/>
        <n v="0.32200000000000001"/>
        <n v="14409.34109"/>
        <n v="85879.961271999797"/>
        <n v="34583.034835999999"/>
        <n v="52991.622244999977"/>
        <n v="55046.810622999983"/>
        <n v="43216.338750999988"/>
        <n v="42093.730502999897"/>
        <n v="36344.999050999977"/>
        <n v="37748.65658499999"/>
        <n v="38439.305103999897"/>
        <n v="41223.862335999889"/>
        <n v="40714.944379999877"/>
        <n v="42258.320755999986"/>
        <n v="41113.028012999879"/>
        <n v="37231.742500999979"/>
        <n v="36765.930422999983"/>
        <n v="208935.35714599999"/>
        <n v="17519.324384"/>
        <n v="18375.099869999998"/>
        <n v="18090.917652"/>
        <n v="23553.573638999998"/>
        <n v="38793.87917"/>
        <n v="46609.029369000003"/>
        <n v="46045.157773999992"/>
        <n v="32637.055994999901"/>
        <n v="54248.950868999978"/>
        <n v="47777.226615"/>
        <n v="52763.629573999948"/>
        <n v="55048.813269999977"/>
        <n v="31731.765570999989"/>
        <n v="16934.686435"/>
        <n v="15431.013885"/>
        <n v="15725.25169399999"/>
        <n v="26816.184152999998"/>
        <n v="54664.191211999889"/>
        <n v="51030.715735999976"/>
        <n v="54243.401839999882"/>
        <n v="61863.966224999996"/>
        <n v="61227.644395999989"/>
        <n v="60619.268563999998"/>
        <n v="59595.82426899999"/>
        <n v="67602.4115419999"/>
        <n v="41202.341950999988"/>
        <n v="12398.43349999999"/>
        <n v="10435.3244"/>
        <n v="17984.409600999901"/>
        <n v="16220.023950000001"/>
        <n v="5901.4075990000001"/>
        <n v="5711.6528519999993"/>
        <n v="5482.7143130000004"/>
        <n v="5191.424583"/>
        <n v="2933.74"/>
        <n v="2285.1997839999999"/>
        <n v="1829.0889400000001"/>
        <n v="4710.6934000000001"/>
        <n v="4554.2849999999999"/>
        <n v="4749.6190000000006"/>
        <n v="4755.5349999999999"/>
        <n v="4928.9868829999996"/>
        <n v="18300.53687"/>
        <n v="8158.7187219999996"/>
        <n v="8171.0321739999999"/>
        <n v="10438.597264"/>
        <n v="11836.907235000001"/>
        <n v="11535.991400999999"/>
        <n v="6262.9889990000001"/>
        <n v="5984.3404149999997"/>
        <n v="17823.551031999999"/>
        <n v="60805.875399999997"/>
        <n v="18953.716514"/>
        <n v="22700.756339"/>
        <n v="47091.861837999997"/>
        <n v="31559.826052"/>
        <n v="11186.583246"/>
        <n v="13361.599367000001"/>
        <n v="12825.505402000001"/>
        <n v="14542.227932999989"/>
        <m/>
      </sharedItems>
    </cacheField>
    <cacheField name="total_spends" numFmtId="0">
      <sharedItems containsString="0" containsBlank="1" containsNumber="1" minValue="2778.4736026179771" maxValue="345832.91877858102" count="183">
        <n v="28064.91248366013"/>
        <n v="47407.928226805801"/>
        <n v="126594.012146676"/>
        <n v="86568.986934347689"/>
        <n v="58708.879783037402"/>
        <n v="21051.5029698506"/>
        <n v="17633.8654240631"/>
        <n v="104011.4941980343"/>
        <n v="188962.39295261301"/>
        <n v="275756.66124608403"/>
        <n v="180503.81304311071"/>
        <n v="166105.8851676528"/>
        <n v="247017.9308086785"/>
        <n v="172859.40546069309"/>
        <n v="122630.6402958579"/>
        <n v="116090.1637024513"/>
        <n v="65167.550698788298"/>
        <n v="262657.28593688359"/>
        <n v="193973.9441786418"/>
        <n v="183259.23483798251"/>
        <n v="167432.61132149899"/>
        <n v="80899.988977176603"/>
        <n v="33140.019563257199"/>
        <n v="83718.629599887296"/>
        <n v="92531.466889264499"/>
        <n v="111004.3854606932"/>
        <n v="110078.897597623"/>
        <n v="109252.853689608"/>
        <n v="87661.038845782736"/>
        <n v="113917.9205120249"/>
        <n v="124668.7359974952"/>
        <n v="119020.6898634635"/>
        <n v="108166.2280674081"/>
        <n v="131077.8324612474"/>
        <n v="141515.4862628853"/>
        <n v="145077.76313482769"/>
        <n v="60564.791497128637"/>
        <n v="142225.24592528419"/>
        <n v="118072.7236475523"/>
        <n v="204763.1145756178"/>
        <n v="154107.08555873411"/>
        <n v="176835.7116763563"/>
        <n v="161596.51506462099"/>
        <n v="219988.63815781969"/>
        <n v="184845.37148574329"/>
        <n v="132117.4722561001"/>
        <n v="165811.20778955889"/>
        <n v="210664.94857407469"/>
        <n v="179104.82987466009"/>
        <n v="180602.4155523669"/>
        <n v="32696.71655486021"/>
        <n v="30013.171854892389"/>
        <n v="42474.476200164558"/>
        <n v="137097.95677404749"/>
        <n v="200936.16696408109"/>
        <n v="160991.18192446011"/>
        <n v="130787.8481101599"/>
        <n v="75639.877864395137"/>
        <n v="56497.379260248461"/>
        <n v="172397.323295746"/>
        <n v="46281.781540224489"/>
        <n v="91855.49535962184"/>
        <n v="39496.600803765803"/>
        <n v="25110.80547445939"/>
        <n v="16911.37939352226"/>
        <n v="34098.935310880042"/>
        <n v="136043.47160259401"/>
        <n v="135995.3958739675"/>
        <n v="99303.247578644106"/>
        <n v="107775.0579942144"/>
        <n v="159063.02908008581"/>
        <n v="144575.7209530524"/>
        <n v="153219.42444035099"/>
        <n v="345832.91877858102"/>
        <n v="154810.4094585081"/>
        <n v="106870.5428729726"/>
        <n v="185428.73131314429"/>
        <n v="136812.94255998291"/>
        <n v="152273.20550599499"/>
        <n v="114568.86007082609"/>
        <n v="87422.905543728586"/>
        <n v="77169.080578830835"/>
        <n v="74310.442704409128"/>
        <n v="55543.010679943793"/>
        <n v="82316.30468359201"/>
        <n v="81983.049246791328"/>
        <n v="16741.217350738021"/>
        <n v="19557.575742473899"/>
        <n v="35935.284378691831"/>
        <n v="36818.442715913348"/>
        <n v="27929.543283551349"/>
        <n v="75925.015793697195"/>
        <n v="22047.737740089211"/>
        <n v="124483.11637572201"/>
        <n v="40282.3540791587"/>
        <n v="64919.636620353587"/>
        <n v="64741.3327128686"/>
        <n v="71553.191704092431"/>
        <n v="141376.43121523521"/>
        <n v="67547.177939199086"/>
        <n v="21864.481661153841"/>
        <n v="12243.214937000001"/>
        <n v="2778.4736026179771"/>
        <n v="8232.3702215270696"/>
        <n v="52214.139707517097"/>
        <n v="178585.2796389217"/>
        <n v="246807.7528978445"/>
        <n v="160444.13598565431"/>
        <n v="79572.543321394187"/>
        <n v="147561.2402708228"/>
        <n v="45387.286017870407"/>
        <n v="162765.89897866151"/>
        <n v="63288.851537650582"/>
        <n v="85454.433018536991"/>
        <n v="52963.930011285403"/>
        <n v="57366.391959402587"/>
        <n v="46032.756054684709"/>
        <n v="74635.675165727487"/>
        <n v="43037.332422727442"/>
        <n v="39156.046910727549"/>
        <n v="96955.473593966279"/>
        <n v="250618.00164064259"/>
        <n v="23820.633280907052"/>
        <n v="22797.370946394229"/>
        <n v="24927.395138650641"/>
        <n v="29280.297828947339"/>
        <n v="115720.9579387019"/>
        <n v="102673.2874417312"/>
        <n v="89230.4039419693"/>
        <n v="48860.859305826358"/>
        <n v="141153.8135783227"/>
        <n v="89428.362314490383"/>
        <n v="54677.682855907959"/>
        <n v="55902.471525881403"/>
        <n v="40307.116134573713"/>
        <n v="20164.890844727561"/>
        <n v="30664.818294727502"/>
        <n v="76511.29071911209"/>
        <n v="94384.534167123114"/>
        <n v="88592.491555793298"/>
        <n v="68628.543479060871"/>
        <n v="93360.133612364792"/>
        <n v="95084.868574826687"/>
        <n v="110180.8451082485"/>
        <n v="72569.574262242968"/>
        <n v="76429.729191548002"/>
        <n v="81506.101946843395"/>
        <n v="53115.706160363203"/>
        <n v="58772.57767013109"/>
        <n v="26259.676262438701"/>
        <n v="25158.58838651561"/>
        <n v="19577.741197054169"/>
        <n v="28764.734828768"/>
        <n v="30294.675362666901"/>
        <n v="48758.613014143091"/>
        <n v="19122.6024416523"/>
        <n v="16362.6326709353"/>
        <n v="32555.596747888801"/>
        <n v="77418.747228793596"/>
        <n v="86242.252018428509"/>
        <n v="71596.1922175543"/>
        <n v="28886.0827254139"/>
        <n v="10669.164466142851"/>
        <n v="21459.327878872999"/>
        <n v="35096.650174973103"/>
        <n v="57943.674078296703"/>
        <n v="25876.136016373599"/>
        <n v="20150.883928483508"/>
        <n v="18580.796369"/>
        <n v="22619.389720934061"/>
        <n v="18492.713134175599"/>
        <n v="14590.068889126689"/>
        <n v="37121.532451190898"/>
        <n v="79503.493553803404"/>
        <n v="31447.299998769198"/>
        <n v="27008.769534999999"/>
        <n v="103351.8033654285"/>
        <n v="58019.861282380902"/>
        <n v="29337.785179600702"/>
        <n v="18886.406152435891"/>
        <n v="29348.505410879101"/>
        <n v="40842.398522659292"/>
        <m/>
      </sharedItems>
    </cacheField>
    <cacheField name="total_nestle_spends" numFmtId="0">
      <sharedItems containsString="0" containsBlank="1" containsNumber="1" minValue="0" maxValue="524096.77419354819" count="75">
        <n v="354064.51612903201"/>
        <n v="396697.00460829423"/>
        <n v="413750"/>
        <n v="363536.8663594462"/>
        <n v="343451.61290322401"/>
        <n v="390055.91397849371"/>
        <n v="506566.66666666628"/>
        <n v="293096.77419354807"/>
        <n v="229746.2365591393"/>
        <n v="182233.33333333299"/>
        <n v="279908.60215053748"/>
        <n v="524096.77419354819"/>
        <n v="331903.22580645082"/>
        <n v="299870.96774193499"/>
        <n v="174454.83870967699"/>
        <n v="7233.3333333333303"/>
        <n v="10361.2903225806"/>
        <n v="29129.032258064501"/>
        <n v="37655.913978494602"/>
        <n v="41066.666666666599"/>
        <n v="187789.24731182729"/>
        <n v="383419.35483870952"/>
        <n v="5870.9677419354693"/>
        <n v="249230.4147465429"/>
        <n v="431750"/>
        <n v="409809.90783410112"/>
        <n v="393354.83870967658"/>
        <n v="370094.62365591311"/>
        <n v="230533.33333333299"/>
        <n v="37384.946236559103"/>
        <n v="5193.5483870967701"/>
        <n v="4567.7419354838703"/>
        <n v="3733.3333333333298"/>
        <n v="3425.8064516129029"/>
        <n v="1580.6451612903199"/>
        <n v="225612.9032258059"/>
        <n v="315225.80645161262"/>
        <n v="237761.29032258011"/>
        <n v="44100"/>
        <n v="6774.1935483870902"/>
        <n v="14903.22580645161"/>
        <n v="21000"/>
        <n v="22870.967741935459"/>
        <n v="27548.387096774171"/>
        <n v="85032.258064516034"/>
        <n v="94612.903225806396"/>
        <n v="139457.373271889"/>
        <n v="199250"/>
        <n v="116082.94930875501"/>
        <n v="15399.99999999996"/>
        <n v="32787.0967741934"/>
        <n v="39741.935483870897"/>
        <n v="47920.430107526699"/>
        <n v="68366.666666666599"/>
        <n v="14451.6129032258"/>
        <n v="6193.5483870967701"/>
        <n v="0"/>
        <n v="3966.6666666666601"/>
        <n v="27766.666666666599"/>
        <n v="50611.827956989197"/>
        <n v="54419.354838709602"/>
        <n v="45696.774193548401"/>
        <n v="34066.666666666628"/>
        <n v="37587.096774193553"/>
        <n v="58709.677419354703"/>
        <n v="20483.87096774191"/>
        <n v="97088.98776418237"/>
        <n v="326827.58620689617"/>
        <n v="280137.93103448203"/>
        <n v="67000"/>
        <n v="93800"/>
        <n v="245599.9999999991"/>
        <n v="447999.99999999913"/>
        <n v="7700"/>
        <m/>
      </sharedItems>
    </cacheField>
    <cacheField name="bledina_total_catchuptv_spends" numFmtId="0">
      <sharedItems containsString="0" containsBlank="1" containsNumber="1" minValue="0" maxValue="112165.7463" count="116">
        <n v="0.01"/>
        <n v="0"/>
        <n v="319.05"/>
        <n v="569.36"/>
        <n v="9025.68"/>
        <n v="8005.92"/>
        <n v="1026.42"/>
        <n v="9546.1200000000008"/>
        <n v="10549.83"/>
        <n v="8142.21"/>
        <n v="7899.47"/>
        <n v="7428.49"/>
        <n v="7891.39"/>
        <n v="7707.23"/>
        <n v="7403.25"/>
        <n v="6690.02"/>
        <n v="657.58"/>
        <n v="444.54"/>
        <n v="502.69"/>
        <n v="970.08"/>
        <n v="1307.48"/>
        <n v="1195.54"/>
        <n v="1161.97999999999"/>
        <n v="513.90787476505"/>
        <n v="3692.1282066198301"/>
        <n v="13926.5423718904"/>
        <n v="19214.873382392299"/>
        <n v="11173.7046371707"/>
        <n v="978.66537700858203"/>
        <n v="0.14390167180639399"/>
        <n v="2.05781140886028E-2"/>
        <n v="1.3670367121126599E-2"/>
        <n v="18397.192643581198"/>
        <n v="12313.982971871499"/>
        <n v="10382.910841789"/>
        <n v="6067.1041168056699"/>
        <n v="2048.5563684864901"/>
        <n v="0.25305746596365403"/>
        <n v="518.41953550000005"/>
        <n v="549.86026340000001"/>
        <n v="630.2526537"/>
        <n v="725.39257829999997"/>
        <n v="610.90885170000001"/>
        <n v="753.19576910000001"/>
        <n v="672.94436859999996"/>
        <n v="675.84875869999996"/>
        <n v="666.99459850000005"/>
        <n v="3047.0977168900099"/>
        <n v="5321.3189086391594"/>
        <n v="5766.5553683992302"/>
        <n v="5437.1123008204204"/>
        <n v="5299.9356856169507"/>
        <n v="6742.56336846671"/>
        <n v="5014.40768796259"/>
        <n v="6855.9724355884"/>
        <n v="5906.5380301813302"/>
        <n v="4730.7325238379108"/>
        <n v="1640.6905140914"/>
        <n v="6285.97499327689"/>
        <n v="7370.9369405181724"/>
        <n v="5159.7492062926049"/>
        <n v="5273.634215"/>
        <n v="7132.2277549999999"/>
        <n v="13712.19535775909"/>
        <n v="21575.17806775908"/>
        <n v="19246.789229999998"/>
        <n v="16712.9545"/>
        <n v="15317.697889999999"/>
        <n v="13342.586859999999"/>
        <n v="11379.18664"/>
        <n v="596.35366099999999"/>
        <n v="503.58924289999999"/>
        <n v="600.48360730000002"/>
        <n v="416.69861150000003"/>
        <n v="7.0212925950000002"/>
        <n v="0.16800000000000001"/>
        <n v="2189.712"/>
        <n v="36186.291761999899"/>
        <n v="4118.982"/>
        <n v="4171.3999999999996"/>
        <n v="5059.9539999999997"/>
        <n v="3868.07799999999"/>
        <n v="3722.1579999999999"/>
        <n v="5996.23"/>
        <n v="5700.1660000000002"/>
        <n v="4348.5419999999986"/>
        <n v="4975.7219999999998"/>
        <n v="5374.6859999999797"/>
        <n v="5143.5079999999998"/>
        <n v="5290.5039999999999"/>
        <n v="5264.8639999999996"/>
        <n v="4987.5979999999799"/>
        <n v="112165.7463"/>
        <n v="3330.558"/>
        <n v="3324.5659999999998"/>
        <n v="3285.5479999999998"/>
        <n v="3321.248"/>
        <n v="2698.3180000000002"/>
        <n v="1874.4739999999999"/>
        <n v="1835.0920000000001"/>
        <n v="1762.0119999999999"/>
        <n v="1647.4780000000001"/>
        <n v="1854.482"/>
        <n v="1863.19"/>
        <n v="1855.8119999999999"/>
        <n v="1861.048"/>
        <n v="1859.7460000000001"/>
        <n v="1899.086"/>
        <n v="1897.098"/>
        <n v="1846.1379999999999"/>
        <n v="1852.9"/>
        <n v="1857.6320000000001"/>
        <n v="1885.45"/>
        <n v="1868.538"/>
        <n v="705.08199999999999"/>
        <m/>
      </sharedItems>
    </cacheField>
    <cacheField name="bledina_total_dataretailers_spends" numFmtId="0">
      <sharedItems containsString="0" containsBlank="1" containsNumber="1" minValue="0" maxValue="49554.653449999903" count="99">
        <n v="0"/>
        <n v="0.05"/>
        <n v="5162.79"/>
        <n v="3691.03"/>
        <n v="9.31"/>
        <n v="7.15"/>
        <n v="11583.74"/>
        <n v="13404.353999324299"/>
        <n v="6006.8344293468099"/>
        <n v="4825.3481262906898"/>
        <n v="6606.6560232158399"/>
        <n v="5661.9383075224996"/>
        <n v="5370.9944297432503"/>
        <n v="5507.2616609692996"/>
        <n v="8695.2776210768698"/>
        <n v="2420.6618375080202"/>
        <n v="0.27019750991257802"/>
        <n v="6.9802701566584302E-2"/>
        <n v="3.6980794055773397E-2"/>
        <n v="2.1535644060699102E-2"/>
        <n v="4.3189027603673401E-2"/>
        <n v="1.0125697295407099E-2"/>
        <n v="1.6791169780343999E-2"/>
        <n v="5.7761402170112303E-2"/>
        <n v="7.6970730316228203E-3"/>
        <n v="1.4913203016816701E-2"/>
        <n v="37.646461220910403"/>
        <n v="3416.54528876427"/>
        <n v="11291.1610118914"/>
        <n v="13260.622695520289"/>
        <n v="16192.40246631457"/>
        <n v="11462.224759061461"/>
        <n v="9335.7128360044062"/>
        <n v="2.7573476925668761"/>
        <n v="0.48613717388009298"/>
        <n v="0.19619319082641981"/>
        <n v="0.10123049090227559"/>
        <n v="0.1783023113063871"/>
        <n v="2.5511235894468201E-2"/>
        <n v="1.6876234091272289E-2"/>
        <n v="1.7288088944681999E-3"/>
        <n v="4.1806839999999996E-3"/>
        <n v="3.3861619999999999E-3"/>
        <n v="1.482524038834274E-2"/>
        <n v="1.441105E-3"/>
        <n v="1.6930809999999999E-3"/>
        <n v="7.9094526666377996E-3"/>
        <n v="2.4876030000000001E-3"/>
        <n v="0.46"/>
        <n v="0.08"/>
        <n v="1861.14"/>
        <n v="2859.6599999999899"/>
        <n v="2980.86"/>
        <n v="2332.2600000000002"/>
        <n v="0.32"/>
        <n v="193.63200000000001"/>
        <n v="1290.2159999999999"/>
        <n v="10517.80799999999"/>
        <n v="13741.812"/>
        <n v="13716.718999999979"/>
        <n v="12456.508"/>
        <n v="5274.2019999999902"/>
        <n v="1341.1369999999999"/>
        <n v="604.84"/>
        <n v="2094.3671999999901"/>
        <n v="12894.010850000001"/>
        <n v="24775.2668999999"/>
        <n v="23662.61"/>
        <n v="28497.9191499999"/>
        <n v="34441.6976"/>
        <n v="35486.376300000004"/>
        <n v="38970.213600000003"/>
        <n v="39770.539499999999"/>
        <n v="49554.653449999903"/>
        <n v="29375.827450000001"/>
        <n v="7351.9634999999898"/>
        <n v="5398.6644000000006"/>
        <n v="10317.819599999901"/>
        <n v="9834.3539499999988"/>
        <n v="2.76E-2"/>
        <n v="5.2850000000000001E-2"/>
        <n v="7.2399999999999895E-2"/>
        <n v="4.4999999999999998E-2"/>
        <n v="3.6799999999999999E-2"/>
        <n v="3.5999999999999997E-2"/>
        <n v="2.3400000000000001E-2"/>
        <n v="9.9000000000000005E-2"/>
        <n v="1.4999999999999999E-2"/>
        <n v="0.1057"/>
        <n v="7.5500000000000003E-3"/>
        <n v="9.06E-2"/>
        <n v="8.9999999999999993E-3"/>
        <n v="6.0400000000000002E-2"/>
        <n v="5.0000000000000001E-3"/>
        <n v="2.265E-2"/>
        <n v="1.6E-2"/>
        <n v="380.505"/>
        <n v="4288.9649999999901"/>
        <m/>
      </sharedItems>
    </cacheField>
    <cacheField name="bledina_total_keyword_spends" numFmtId="0">
      <sharedItems containsString="0" containsBlank="1" containsNumber="1" minValue="0" maxValue="22365.839463" count="32">
        <n v="0"/>
        <n v="0.10199999999999999"/>
        <n v="1617.55"/>
        <n v="1916.682"/>
        <n v="2018.5629999999801"/>
        <n v="1597.3879999999999"/>
        <n v="842.53699999999799"/>
        <n v="805.51099999999997"/>
        <n v="1014.39"/>
        <n v="1276.8529999999901"/>
        <n v="1344.02"/>
        <n v="1408.4670000000001"/>
        <n v="1123.0029999999999"/>
        <n v="928.52300000000002"/>
        <n v="1222.759"/>
        <n v="1175.3969999999899"/>
        <n v="1548.615"/>
        <n v="240.38"/>
        <n v="13045.63787"/>
        <n v="3075.9837219999999"/>
        <n v="3182.512174"/>
        <n v="4949.3797139999997"/>
        <n v="5088.5206850000004"/>
        <n v="993.15140099999996"/>
        <n v="11794.746800000001"/>
        <n v="22365.839463"/>
        <n v="12075.693997"/>
        <n v="4681.5172430000002"/>
        <n v="4148.2213680000004"/>
        <n v="3691.6244040000001"/>
        <n v="3275.2329289999998"/>
        <m/>
      </sharedItems>
    </cacheField>
    <cacheField name="bledina_total_programmatic_spends" numFmtId="0">
      <sharedItems containsString="0" containsBlank="1" containsNumber="1" minValue="0" maxValue="90025.160841999998" count="150">
        <n v="0.06"/>
        <n v="0.05"/>
        <n v="0.09"/>
        <n v="0.01"/>
        <n v="0"/>
        <n v="22.43"/>
        <n v="25.83"/>
        <n v="220.45"/>
        <n v="3519.68"/>
        <n v="18928.29"/>
        <n v="22754.14"/>
        <n v="8331.1200000000008"/>
        <n v="9315.8700000000008"/>
        <n v="11579.46"/>
        <n v="10087.32"/>
        <n v="5790.86"/>
        <n v="3336.48"/>
        <n v="2794.47"/>
        <n v="419.43"/>
        <n v="455.36"/>
        <n v="596.43999999999994"/>
        <n v="616.53"/>
        <n v="4243.3200000000006"/>
        <n v="1.6709034303504601E-2"/>
        <n v="501.89285684377597"/>
        <n v="11870.878445457"/>
        <n v="39637.238037153897"/>
        <n v="20515.2786536774"/>
        <n v="20119.485718587301"/>
        <n v="27455.467085199201"/>
        <n v="16869.406128709099"/>
        <n v="11679.699562134199"/>
        <n v="728.76588843173295"/>
        <n v="627.39886018097798"/>
        <n v="1421.6992469399099"/>
        <n v="1265.10513457761"/>
        <n v="11237.00282402835"/>
        <n v="17773.746032158"/>
        <n v="27355.380255609402"/>
        <n v="35836.2222363166"/>
        <n v="35784.930933982767"/>
        <n v="30994.87910125979"/>
        <n v="24102.476273066652"/>
        <n v="25399.129366097"/>
        <n v="21773.325945940302"/>
        <n v="9930.0505081215088"/>
        <n v="5571.4068484321606"/>
        <n v="1.05224973394091"/>
        <n v="0.89909277685726696"/>
        <n v="1.47439342666644"/>
        <n v="1.84420963648224"/>
        <n v="32.67883829255107"/>
        <n v="21.509865944755909"/>
        <n v="21.79325879666575"/>
        <n v="12404.20320388234"/>
        <n v="27664.882233529868"/>
        <n v="20231.35645513899"/>
        <n v="20269.180726092389"/>
        <n v="12133.72637913594"/>
        <n v="0.24938488721647201"/>
        <n v="11676.601297352719"/>
        <n v="2697.0852720897501"/>
        <n v="3728.49610097697"/>
        <n v="25438.731814899402"/>
        <n v="16978.523121513019"/>
        <n v="26333.553864748901"/>
        <n v="26583.6743261995"/>
        <n v="83686.707391239906"/>
        <n v="81024.415584943999"/>
        <n v="47299.319622582603"/>
        <n v="13498.280963146501"/>
        <n v="22538.718783243381"/>
        <n v="21121.907487730819"/>
        <n v="23817.869790283199"/>
        <n v="21783.283252284811"/>
        <n v="15266.09393089303"/>
        <n v="16187.34192781606"/>
        <n v="16711.48002450159"/>
        <n v="17365.679632942069"/>
        <n v="17590.318010514409"/>
        <n v="18515.424802108559"/>
        <n v="19410.025685604422"/>
        <n v="17706.14333475073"/>
        <n v="0.67642766535214327"/>
        <n v="2.58994851520526E-2"/>
        <n v="6.8424413830854805E-2"/>
        <n v="8.310607135214329E-2"/>
        <n v="7.3950956352143299E-2"/>
        <n v="11459.647430999999"/>
        <n v="19672.459241999899"/>
        <n v="22217.913833999901"/>
        <n v="37804.291837999903"/>
        <n v="56640.968350000003"/>
        <n v="83991.064987000005"/>
        <n v="32819.960273999997"/>
        <n v="17650.312190000001"/>
        <n v="9452.1993120000006"/>
        <n v="8.4720000000000004E-3"/>
        <n v="0.154"/>
        <n v="12219.52709"/>
        <n v="46492.0395099999"/>
        <n v="26677.270838"/>
        <n v="44883.229244999988"/>
        <n v="45751.518618000002"/>
        <n v="36532.523748"/>
        <n v="35440.581498999898"/>
        <n v="27203.739059"/>
        <n v="28616.757583999999"/>
        <n v="27765.0031109999"/>
        <n v="25074.913333999899"/>
        <n v="23753.955383999899"/>
        <n v="23069.559761"/>
        <n v="21211.4950189999"/>
        <n v="20060.431504"/>
        <n v="21007.517421"/>
        <n v="90025.160841999998"/>
        <n v="4685.3202550000015"/>
        <n v="5007.6038760000001"/>
        <n v="5192.229652"/>
        <n v="5700.0756380000003"/>
        <n v="18444.43117"/>
        <n v="18584.615365000001"/>
        <n v="18071.754080999999"/>
        <n v="14950.5679869999"/>
        <n v="25253.040587999989"/>
        <n v="14986.232615000001"/>
        <n v="14122.930571999979"/>
        <n v="18352.903270999988"/>
        <n v="7415.9955699999991"/>
        <n v="2055.7234370000001"/>
        <n v="2420.4364970000001"/>
        <n v="2387.8164929999998"/>
        <n v="1895.5553030000001"/>
        <n v="15722.15544599999"/>
        <n v="12754.343728999989"/>
        <n v="11852.60893799999"/>
        <n v="14340.840623999989"/>
        <n v="14723.096095999999"/>
        <n v="11634.194964"/>
        <n v="9725.5747689999898"/>
        <n v="7725.3280919999997"/>
        <n v="3436.7444939999991"/>
        <n v="3.9E-2"/>
        <n v="4774.5510329999997"/>
        <n v="28512.74037"/>
        <n v="10414.176509999999"/>
        <n v="4831.9295279999997"/>
        <n v="9721.7597389999992"/>
        <n v="5501.1420429999998"/>
        <m/>
      </sharedItems>
    </cacheField>
    <cacheField name="bledina_total_social_spends" numFmtId="0">
      <sharedItems containsString="0" containsBlank="1" containsNumber="1" minValue="0" maxValue="56249.4646488375" count="139">
        <n v="0.01"/>
        <n v="10034.99"/>
        <n v="6955.56"/>
        <n v="4630.01"/>
        <n v="2911.88"/>
        <n v="605.48"/>
        <n v="0"/>
        <n v="274.46687748317498"/>
        <n v="1210.5732587367199"/>
        <n v="424.87634800940498"/>
        <n v="932.86305035271198"/>
        <n v="1059.75837184788"/>
        <n v="7.2974945268790998"/>
        <n v="0.40541636260439401"/>
        <n v="884.21308684018402"/>
        <n v="197.84318495094399"/>
        <n v="11.763580378615099"/>
        <n v="6004.1721476734801"/>
        <n v="2216.96796312078"/>
        <n v="4987.4378112545501"/>
        <n v="2490.4564026545199"/>
        <n v="4972.3024512348002"/>
        <n v="3431.2540698840999"/>
        <n v="6485.42739182268"/>
        <n v="15673.382904861581"/>
        <n v="17137.532747656071"/>
        <n v="12531.84959399923"/>
        <n v="7921.8418211467906"/>
        <n v="6996.41364051452"/>
        <n v="10070.72237956083"/>
        <n v="2748.11937516433"/>
        <n v="2053.1232004809399"/>
        <n v="1.1604082047062001"/>
        <n v="1.5160703456640301"/>
        <n v="9.9907859999999998E-3"/>
        <n v="3.1219027350748898"/>
        <n v="4444.5447331633804"/>
        <n v="2754.85710243935"/>
        <n v="12387.78758769203"/>
        <n v="15454.323201159959"/>
        <n v="23004.0470668376"/>
        <n v="27066.596764534999"/>
        <n v="56249.4646488375"/>
        <n v="35443.366176334501"/>
        <n v="24440.051469022001"/>
        <n v="22911.7459444263"/>
        <n v="15614.4379913008"/>
        <n v="9516.7211231860092"/>
        <n v="10037.40018223048"/>
        <n v="9052.4134796137896"/>
        <n v="8252.8425385879"/>
        <n v="1997.408844597421"/>
        <n v="2387.147810090592"/>
        <n v="2727.6398551997731"/>
        <n v="2281.2331519999998"/>
        <n v="2580.094809244024"/>
        <n v="2208.4389219999998"/>
        <n v="10503.334989999999"/>
        <n v="12466.044550000001"/>
        <n v="1.9741976883676"/>
        <n v="3.9900322512394599E-3"/>
        <n v="0.13022223699999999"/>
        <n v="3750.4399949999902"/>
        <n v="3112.02"/>
        <n v="2305.1800050000002"/>
        <n v="2333.4699999999998"/>
        <n v="2337.7299990000001"/>
        <n v="6961.9800009999999"/>
        <n v="8809.8799980000003"/>
        <n v="53482.380014999901"/>
        <n v="30840.150003999999"/>
        <n v="1.044"/>
        <n v="1584.08"/>
        <n v="1870.0999979999999"/>
        <n v="1918.43"/>
        <n v="1504.7100049999899"/>
        <n v="991.70000299999799"/>
        <n v="1212.490004"/>
        <n v="1201.6099919999899"/>
        <n v="1196.920001"/>
        <n v="1208.919993"/>
        <n v="1190.99000199999"/>
        <n v="1190.6199959999899"/>
        <n v="1156.8199949999901"/>
        <n v="1166.6499939999901"/>
        <n v="1173.3099969999901"/>
        <n v="2658.9100020000001"/>
        <n v="3529.440004"/>
        <n v="3256.1300030000002"/>
        <n v="3285.8399939999999"/>
        <n v="3248"/>
        <n v="7897.4900010000001"/>
        <n v="10979.53"/>
        <n v="19588.400003999999"/>
        <n v="19905.860004999991"/>
        <n v="8994.8700079999999"/>
        <n v="10734.289996"/>
        <n v="10955.43"/>
        <n v="16408.34000199999"/>
        <n v="16588.209998999999"/>
        <n v="11375.110000999999"/>
        <n v="5885.0699979999999"/>
        <n v="4795.8599990000002"/>
        <n v="3340.4300010000002"/>
        <n v="3977.28"/>
        <n v="5538.6699980000003"/>
        <n v="6555.0000069999896"/>
        <n v="6019.3599999999897"/>
        <n v="5117.0400009999994"/>
        <n v="4313.8699999999899"/>
        <n v="4481.2099999999991"/>
        <n v="4143.09"/>
        <n v="4515.25"/>
        <n v="2504.2700070000001"/>
        <n v="1"/>
        <n v="3277.1200009999998"/>
        <n v="3260.52"/>
        <n v="3266.3799990000002"/>
        <n v="3209.4300020000001"/>
        <n v="3172.5099989999999"/>
        <n v="3041.77"/>
        <n v="781.27"/>
        <n v="2"/>
        <n v="4"/>
        <n v="0.5"/>
        <n v="2.5"/>
        <n v="539.28999899999997"/>
        <n v="1065.860015"/>
        <n v="7966.2299990000001"/>
        <n v="25837.030030000002"/>
        <n v="2642.0500040000002"/>
        <n v="1075.4800110000001"/>
        <n v="9873.4399859999994"/>
        <n v="8923.7200119999998"/>
        <n v="1075.9800029999999"/>
        <n v="3742.9779990000002"/>
        <n v="4007.6159980000002"/>
        <n v="3086.460004"/>
        <m/>
      </sharedItems>
    </cacheField>
    <cacheField name="bledina_total_directbuying_spends" numFmtId="0">
      <sharedItems containsString="0" containsBlank="1" containsNumber="1" minValue="0" maxValue="17384.78" count="62">
        <n v="0.01"/>
        <n v="0"/>
        <n v="142.30000000000001"/>
        <n v="2529.44"/>
        <n v="857.08"/>
        <n v="118.82"/>
        <n v="677.72"/>
        <n v="9300.43"/>
        <n v="17384.78"/>
        <n v="17145.13"/>
        <n v="17246.060000000001"/>
        <n v="12175.5"/>
        <n v="8220.86"/>
        <n v="9413.43"/>
        <n v="7289.31"/>
        <n v="5674.47"/>
        <n v="2435.48"/>
        <n v="2591.3000000000002"/>
        <n v="4379.67"/>
        <n v="2159.59"/>
        <n v="772.81"/>
        <n v="4001.7071259999998"/>
        <n v="2.6609860109999999"/>
        <n v="587.41203380000002"/>
        <n v="660.36154079999994"/>
        <n v="638.40048630000001"/>
        <n v="637.42205019999994"/>
        <n v="1396.650652"/>
        <n v="747.58087899999998"/>
        <n v="1346.8522539999999"/>
        <n v="1893.4682190000001"/>
        <n v="2181.5413589999998"/>
        <n v="1793.463835"/>
        <n v="1612.9936419999999"/>
        <n v="2143.169778"/>
        <n v="1470.7126539999999"/>
        <n v="1605.94226"/>
        <n v="1757.8617810000001"/>
        <n v="2074.9689010000002"/>
        <n v="2305.0655149999998"/>
        <n v="2082.7712710000001"/>
        <n v="4189.9278210000002"/>
        <n v="7789.973841"/>
        <n v="7263.9560140000003"/>
        <n v="3499.8931400000001"/>
        <n v="2315.2414699999999"/>
        <n v="27.45471878"/>
        <n v="1062.94349478"/>
        <n v="6174.6729020000002"/>
        <n v="7301.183188"/>
        <n v="10633.30601"/>
        <n v="8340.6396399999994"/>
        <n v="8178.1065319999998"/>
        <n v="904.25212824000005"/>
        <n v="873.54623449999997"/>
        <n v="908.31536540000002"/>
        <n v="811.20114390000003"/>
        <n v="709.00441999999998"/>
        <n v="575.35843769999997"/>
        <n v="1.0521212E-2"/>
        <n v="5.2606060000000001E-3"/>
        <m/>
      </sharedItems>
    </cacheField>
    <cacheField name="bledina_total_nativeads_spends" numFmtId="0">
      <sharedItems containsString="0" containsBlank="1" containsNumber="1" minValue="0" maxValue="15679.22" count="63">
        <n v="2367.4"/>
        <n v="2785.65"/>
        <n v="2708.31"/>
        <n v="2473.94"/>
        <n v="618.99"/>
        <n v="4.1900000000000004"/>
        <n v="5.41"/>
        <n v="2.0299999999999998"/>
        <n v="10.86"/>
        <n v="0.35"/>
        <n v="2128.64"/>
        <n v="3033.53"/>
        <n v="2914.77"/>
        <n v="2834.34"/>
        <n v="2846.18"/>
        <n v="2788.78"/>
        <n v="2770.82"/>
        <n v="2741.71"/>
        <n v="2766.15"/>
        <n v="2740.7"/>
        <n v="2756.55"/>
        <n v="2732.15"/>
        <n v="2883.75"/>
        <n v="2725.2"/>
        <n v="1553.17"/>
        <n v="15679.22"/>
        <n v="0"/>
        <n v="1012.6992749999999"/>
        <n v="2345.91426"/>
        <n v="2420.6899680000001"/>
        <n v="2656.2576399999998"/>
        <n v="2869.392139"/>
        <n v="2909.6174040000001"/>
        <n v="2782.5929449999999"/>
        <n v="2673.0966530000001"/>
        <n v="2897.7879419999999"/>
        <n v="2603.923765"/>
        <n v="2755.7477119999999"/>
        <n v="3000.708693"/>
        <n v="3405.0132760000001"/>
        <n v="3774.1917739999999"/>
        <n v="3681.565094"/>
        <n v="4637.7735240000002"/>
        <n v="5467.0822889999999"/>
        <n v="35.420629669999997"/>
        <n v="18.513989030000001"/>
        <n v="15.672226009999999"/>
        <n v="11.62004155"/>
        <n v="9.7357104890000006"/>
        <n v="5.3389380099999997"/>
        <n v="1.240954288"/>
        <n v="0.31405517700000002"/>
        <n v="2.497174996"/>
        <n v="0.942165531"/>
        <n v="0.62811035400000004"/>
        <n v="1.5550094649999999"/>
        <n v="0.29878875599999999"/>
        <n v="0.59757751299999995"/>
        <n v="2123.765175"/>
        <n v="12477.0587"/>
        <n v="13323.093709999999"/>
        <n v="2076.0824149999999"/>
        <m/>
      </sharedItems>
    </cacheField>
    <cacheField name="bledina_total_promo_spends" numFmtId="0">
      <sharedItems containsString="0" containsBlank="1" containsNumber="1" minValue="51.504409727566497" maxValue="264798.84124608402" count="182">
        <n v="7238.5424836601296"/>
        <n v="20498.1882268058"/>
        <n v="104070.912146676"/>
        <n v="67294.616934347694"/>
        <n v="46532.729783037401"/>
        <n v="15133.5429698506"/>
        <n v="11248.0054240631"/>
        <n v="5399.5941980342404"/>
        <n v="101883.622952613"/>
        <n v="264798.84124608402"/>
        <n v="58358.303043110704"/>
        <n v="2869.8451676528598"/>
        <n v="2418.8708086785"/>
        <n v="23026.385460693102"/>
        <n v="11789.0502958579"/>
        <n v="73355.443702451303"/>
        <n v="17808.080698788301"/>
        <n v="49194.375936883604"/>
        <n v="27491.2341786418"/>
        <n v="45059.824837982502"/>
        <n v="56119.941321498998"/>
        <n v="29297.6189771766"/>
        <n v="15480.1995632572"/>
        <n v="68015.779599887304"/>
        <n v="75680.756889264507"/>
        <n v="5175.38546069315"/>
        <n v="17417.9568892645"/>
        <n v="17015.661651169299"/>
        <n v="12320.5708086785"/>
        <n v="15218.447731755399"/>
        <n v="2603.2426035502899"/>
        <n v="1490.80670611439"/>
        <n v="1585.39644970414"/>
        <n v="20921.619393427001"/>
        <n v="99617.981198288806"/>
        <n v="129224.260918568"/>
        <n v="33951.438574246196"/>
        <n v="19876.742603550199"/>
        <n v="22191.802127359799"/>
        <n v="59887.4092702169"/>
        <n v="112792.86165116901"/>
        <n v="97061.6592702169"/>
        <n v="26559.753592561199"/>
        <n v="41087.7554240631"/>
        <n v="16920.588757396399"/>
        <n v="3214.1821639898499"/>
        <n v="17857.153317836"/>
        <n v="23360.154233586902"/>
        <n v="14912.711468019101"/>
        <n v="3054.1656804733698"/>
        <n v="1143.7426035502899"/>
        <n v="71.242603550295797"/>
        <n v="34383.402194210998"/>
        <n v="37820.917456726202"/>
        <n v="109740.55086188301"/>
        <n v="67119.578937728802"/>
        <n v="44955.176923076899"/>
        <n v="20871.604395604299"/>
        <n v="14897.3965034965"/>
        <n v="138581.63100232999"/>
        <n v="16446.8361305361"/>
        <n v="71362.077022976999"/>
        <n v="33087.828571428501"/>
        <n v="88.214285714285694"/>
        <n v="123.5"/>
        <n v="6333.5714285714203"/>
        <n v="84376.214285714203"/>
        <n v="85415.749999999898"/>
        <n v="33627.6785714285"/>
        <n v="14578.359890109799"/>
        <n v="27462.573076922999"/>
        <n v="27647.4741758241"/>
        <n v="9661.6663495041594"/>
        <n v="31537.574591262299"/>
        <n v="43568.857008844803"/>
        <n v="5098.00536049316"/>
        <n v="18529.185648954699"/>
        <n v="10921.418634657501"/>
        <n v="53430.415335504498"/>
        <n v="53865.710207299402"/>
        <n v="328.40892524813802"/>
        <n v="667.793540632754"/>
        <n v="16340.298326169701"/>
        <n v="6976.2738667582398"/>
        <n v="34755.900240384603"/>
        <n v="36234.856284340603"/>
        <n v="12641.1749656593"/>
        <n v="11748.966174450499"/>
        <n v="17426.993646978"/>
        <n v="17644.015625"/>
        <n v="21801.515625"/>
        <n v="69994.825798697202"/>
        <n v="8532.2177400892106"/>
        <n v="108538.538939722"/>
        <n v="16653.724837158799"/>
        <n v="38741.292787353697"/>
        <n v="17819.560873868701"/>
        <n v="3946.84335609243"/>
        <n v="1747.4862132352901"/>
        <n v="1731.56766119909"/>
        <n v="2058.6694711538398"/>
        <n v="635.515625"/>
        <n v="621.46113061797701"/>
        <n v="8232.3702215270696"/>
        <n v="52213.817707517097"/>
        <n v="88210.298548921695"/>
        <n v="56652.121625844702"/>
        <n v="39116.5311496543"/>
        <n v="24226.571076394201"/>
        <n v="4081.1996478228002"/>
        <n v="191.14726687042301"/>
        <n v="7638.93847566163"/>
        <n v="24964.052486650598"/>
        <n v="45725.976433536998"/>
        <n v="12330.7749072855"/>
        <n v="13948.679623402701"/>
        <n v="3123.9616746848301"/>
        <n v="30183.504409727499"/>
        <n v="51.504409727566497"/>
        <n v="58316.7431709663"/>
        <n v="39809.844494642603"/>
        <n v="4428.5088969070503"/>
        <n v="2174.9210763942301"/>
        <n v="4589.1274866506401"/>
        <n v="3479.3741899473398"/>
        <n v="55366.728768701898"/>
        <n v="53923.908072731203"/>
        <n v="31044.896167969298"/>
        <n v="6683.4533108264604"/>
        <n v="42911.862709322697"/>
        <n v="41651.135699490398"/>
        <n v="1914.0532819080099"/>
        <n v="853.65825588141195"/>
        <n v="987.350563573719"/>
        <n v="3230.2044097275598"/>
        <n v="15233.8044097275"/>
        <n v="40786.039025112099"/>
        <n v="60283.350014123098"/>
        <n v="27980.9703437934"/>
        <n v="14601.387743060901"/>
        <n v="36120.291772364901"/>
        <n v="30224.462349826699"/>
        <n v="41106.760712248499"/>
        <n v="9702.9756982429699"/>
        <n v="14586.574922547999"/>
        <n v="12041.620404843499"/>
        <n v="10051.294209363199"/>
        <n v="28816.184170131099"/>
        <n v="14101.391862438701"/>
        <n v="5451.2187855157099"/>
        <n v="1634.75724705417"/>
        <n v="16290.367229768"/>
        <n v="23721.542510666899"/>
        <n v="42414.418701143099"/>
        <n v="13931.1778586523"/>
        <n v="13428.8926709353"/>
        <n v="25655.3888888888"/>
        <n v="70713.043650793596"/>
        <n v="78647.178571428507"/>
        <n v="61407.304334554297"/>
        <n v="18931.163919413899"/>
        <n v="2767.6428571428501"/>
        <n v="14893.623015873"/>
        <n v="12281.7231379731"/>
        <n v="46833.496703296703"/>
        <n v="15887.273626373601"/>
        <n v="7746.88351648351"/>
        <n v="5643.8"/>
        <n v="9748.53406593406"/>
        <n v="10908.275602175599"/>
        <n v="7921.5266955266898"/>
        <n v="18452.7909867909"/>
        <n v="16423.653418803398"/>
        <n v="11158.7192307692"/>
        <n v="2248.6999999999998"/>
        <n v="54670.1785714285"/>
        <n v="23682.980952380902"/>
        <n v="15803.450732600701"/>
        <n v="2392.2358974358899"/>
        <n v="13390.4291208791"/>
        <n v="23858.509340659301"/>
        <m/>
      </sharedItems>
    </cacheField>
    <cacheField name="nestle_total_promo_spends" numFmtId="0">
      <sharedItems containsString="0" containsBlank="1" containsNumber="1" minValue="0" maxValue="1580.6451612903199" count="9">
        <n v="0"/>
        <n v="178.57142857142799"/>
        <n v="250"/>
        <n v="232.718894009216"/>
        <n v="225.806451612903"/>
        <n v="161.29032258064501"/>
        <n v="1129.03225806451"/>
        <n v="1580.6451612903199"/>
        <m/>
      </sharedItems>
    </cacheField>
    <cacheField name="nestle_total_offline_spends" numFmtId="0">
      <sharedItems containsString="0" containsBlank="1" containsNumber="1" minValue="0" maxValue="517548.38709677401" count="68">
        <n v="354064.51612903201"/>
        <n v="381161.29032258003"/>
        <n v="392000"/>
        <n v="238774.193548387"/>
        <n v="177483.87096774101"/>
        <n v="250840.86021505299"/>
        <n v="434233.33333333302"/>
        <n v="204806.45161290301"/>
        <n v="190707.52688172"/>
        <n v="180133.33333333299"/>
        <n v="276537.63440860203"/>
        <n v="517548.38709677401"/>
        <n v="330967.74193548301"/>
        <n v="299870.96774193499"/>
        <n v="171354.83870967699"/>
        <n v="0"/>
        <n v="134903.225806451"/>
        <n v="314774.19354838697"/>
        <n v="4741.9354838709596"/>
        <n v="246746.54377880099"/>
        <n v="428250"/>
        <n v="407793.778801843"/>
        <n v="392451.612903225"/>
        <n v="369320.43010752602"/>
        <n v="230533.33333333299"/>
        <n v="37384.946236559103"/>
        <n v="5193.5483870967701"/>
        <n v="4567.7419354838703"/>
        <n v="3733.3333333333298"/>
        <n v="3200"/>
        <n v="218225.80645161241"/>
        <n v="305516.12903225783"/>
        <n v="230625.80645161241"/>
        <n v="43400"/>
        <n v="6774.1935483870902"/>
        <n v="14903.22580645161"/>
        <n v="21000"/>
        <n v="22483.87096774191"/>
        <n v="26193.548387096758"/>
        <n v="84838.709677419247"/>
        <n v="94612.903225806396"/>
        <n v="139457.373271889"/>
        <n v="199250"/>
        <n v="116082.94930875501"/>
        <n v="15399.99999999996"/>
        <n v="32787.0967741934"/>
        <n v="39741.935483870897"/>
        <n v="47920.430107526699"/>
        <n v="68366.666666666599"/>
        <n v="14451.6129032258"/>
        <n v="6193.5483870967701"/>
        <n v="3966.6666666666601"/>
        <n v="27766.666666666599"/>
        <n v="50611.827956989197"/>
        <n v="54419.354838709602"/>
        <n v="44996.774193548401"/>
        <n v="32433.333333333299"/>
        <n v="34251.612903225803"/>
        <n v="45161.2903225806"/>
        <n v="16612.903225806429"/>
        <n v="95571.746384872036"/>
        <n v="321517.24137931003"/>
        <n v="275586.20689655101"/>
        <n v="67000"/>
        <n v="93800"/>
        <n v="240858.0645161281"/>
        <n v="436935.48387096688"/>
        <m/>
      </sharedItems>
    </cacheField>
    <cacheField name="nestle_total_online_spends" numFmtId="0">
      <sharedItems containsString="0" containsBlank="1" containsNumber="1" minValue="0" maxValue="165741.93548387001" count="47">
        <n v="0"/>
        <n v="15357.1428571428"/>
        <n v="21500"/>
        <n v="124529.95391705001"/>
        <n v="165741.93548387001"/>
        <n v="139053.76344086"/>
        <n v="72333.333333333299"/>
        <n v="88290.322580645094"/>
        <n v="39038.709677419298"/>
        <n v="2100"/>
        <n v="3370.9677419354798"/>
        <n v="6548.3870967741896"/>
        <n v="935.48387096774195"/>
        <n v="3100"/>
        <n v="7233.3333333333303"/>
        <n v="10361.2903225806"/>
        <n v="29129.032258064501"/>
        <n v="37655.913978494602"/>
        <n v="41066.666666666599"/>
        <n v="52886.021505376302"/>
        <n v="68645.161290322503"/>
        <n v="1129.03225806451"/>
        <n v="2483.8709677419301"/>
        <n v="3500"/>
        <n v="2016.1290322580601"/>
        <n v="903.22580645161202"/>
        <n v="774.19354838709603"/>
        <n v="225.806451612903"/>
        <n v="1580.6451612903199"/>
        <n v="6258.0645161290304"/>
        <n v="8129.0322580645097"/>
        <n v="6006.4516129032199"/>
        <n v="700"/>
        <n v="387.09677419354801"/>
        <n v="1354.83870967741"/>
        <n v="193.54838709677401"/>
        <n v="1633.3333333333301"/>
        <n v="3335.4838709677401"/>
        <n v="13548.3870967741"/>
        <n v="3870.9677419354798"/>
        <n v="1517.2413793103401"/>
        <n v="5310.3448275862002"/>
        <n v="4551.7241379310299"/>
        <n v="4741.9354838709596"/>
        <n v="11064.516129032199"/>
        <n v="77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x v="0"/>
    <n v="6886164.999999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n v="5875464.9999999963"/>
    <x v="0"/>
    <x v="1"/>
    <x v="0"/>
    <x v="1"/>
    <x v="1"/>
    <x v="0"/>
    <x v="1"/>
    <x v="0"/>
    <x v="1"/>
    <x v="1"/>
    <x v="0"/>
    <x v="1"/>
    <x v="0"/>
    <x v="0"/>
    <x v="1"/>
    <x v="1"/>
    <x v="0"/>
    <x v="1"/>
    <x v="1"/>
    <x v="0"/>
    <x v="0"/>
    <x v="0"/>
  </r>
  <r>
    <x v="2"/>
    <n v="5897864.9999999553"/>
    <x v="0"/>
    <x v="2"/>
    <x v="1"/>
    <x v="2"/>
    <x v="2"/>
    <x v="1"/>
    <x v="1"/>
    <x v="0"/>
    <x v="2"/>
    <x v="2"/>
    <x v="0"/>
    <x v="1"/>
    <x v="0"/>
    <x v="0"/>
    <x v="2"/>
    <x v="2"/>
    <x v="0"/>
    <x v="2"/>
    <x v="2"/>
    <x v="0"/>
    <x v="0"/>
    <x v="0"/>
  </r>
  <r>
    <x v="3"/>
    <n v="5431464.9999999907"/>
    <x v="0"/>
    <x v="3"/>
    <x v="1"/>
    <x v="3"/>
    <x v="3"/>
    <x v="1"/>
    <x v="1"/>
    <x v="0"/>
    <x v="3"/>
    <x v="3"/>
    <x v="0"/>
    <x v="1"/>
    <x v="0"/>
    <x v="0"/>
    <x v="2"/>
    <x v="3"/>
    <x v="1"/>
    <x v="3"/>
    <x v="3"/>
    <x v="0"/>
    <x v="0"/>
    <x v="0"/>
  </r>
  <r>
    <x v="4"/>
    <n v="5497439.9999999953"/>
    <x v="0"/>
    <x v="4"/>
    <x v="0"/>
    <x v="4"/>
    <x v="4"/>
    <x v="0"/>
    <x v="2"/>
    <x v="0"/>
    <x v="4"/>
    <x v="4"/>
    <x v="1"/>
    <x v="1"/>
    <x v="0"/>
    <x v="0"/>
    <x v="3"/>
    <x v="4"/>
    <x v="0"/>
    <x v="4"/>
    <x v="4"/>
    <x v="1"/>
    <x v="1"/>
    <x v="1"/>
  </r>
  <r>
    <x v="5"/>
    <n v="5495639.9999999925"/>
    <x v="0"/>
    <x v="5"/>
    <x v="0"/>
    <x v="5"/>
    <x v="5"/>
    <x v="0"/>
    <x v="3"/>
    <x v="0"/>
    <x v="5"/>
    <x v="5"/>
    <x v="2"/>
    <x v="2"/>
    <x v="0"/>
    <x v="0"/>
    <x v="3"/>
    <x v="5"/>
    <x v="0"/>
    <x v="5"/>
    <x v="5"/>
    <x v="2"/>
    <x v="2"/>
    <x v="2"/>
  </r>
  <r>
    <x v="6"/>
    <n v="5017339.9999999991"/>
    <x v="0"/>
    <x v="6"/>
    <x v="0"/>
    <x v="6"/>
    <x v="6"/>
    <x v="0"/>
    <x v="3"/>
    <x v="0"/>
    <x v="6"/>
    <x v="6"/>
    <x v="2"/>
    <x v="3"/>
    <x v="0"/>
    <x v="0"/>
    <x v="4"/>
    <x v="6"/>
    <x v="0"/>
    <x v="6"/>
    <x v="6"/>
    <x v="2"/>
    <x v="2"/>
    <x v="2"/>
  </r>
  <r>
    <x v="7"/>
    <n v="5122639.9999999925"/>
    <x v="0"/>
    <x v="7"/>
    <x v="0"/>
    <x v="7"/>
    <x v="7"/>
    <x v="0"/>
    <x v="4"/>
    <x v="0"/>
    <x v="7"/>
    <x v="7"/>
    <x v="2"/>
    <x v="4"/>
    <x v="0"/>
    <x v="0"/>
    <x v="5"/>
    <x v="6"/>
    <x v="2"/>
    <x v="7"/>
    <x v="7"/>
    <x v="2"/>
    <x v="2"/>
    <x v="2"/>
  </r>
  <r>
    <x v="8"/>
    <n v="6300411.9999999432"/>
    <x v="0"/>
    <x v="8"/>
    <x v="0"/>
    <x v="8"/>
    <x v="8"/>
    <x v="0"/>
    <x v="5"/>
    <x v="1"/>
    <x v="8"/>
    <x v="8"/>
    <x v="3"/>
    <x v="5"/>
    <x v="0"/>
    <x v="0"/>
    <x v="6"/>
    <x v="6"/>
    <x v="3"/>
    <x v="8"/>
    <x v="8"/>
    <x v="3"/>
    <x v="3"/>
    <x v="3"/>
  </r>
  <r>
    <x v="9"/>
    <n v="7159711.9999999488"/>
    <x v="0"/>
    <x v="9"/>
    <x v="0"/>
    <x v="9"/>
    <x v="9"/>
    <x v="0"/>
    <x v="6"/>
    <x v="2"/>
    <x v="9"/>
    <x v="9"/>
    <x v="4"/>
    <x v="6"/>
    <x v="0"/>
    <x v="0"/>
    <x v="4"/>
    <x v="6"/>
    <x v="4"/>
    <x v="9"/>
    <x v="9"/>
    <x v="4"/>
    <x v="4"/>
    <x v="4"/>
  </r>
  <r>
    <x v="10"/>
    <n v="5195511.9999999898"/>
    <x v="0"/>
    <x v="10"/>
    <x v="0"/>
    <x v="10"/>
    <x v="10"/>
    <x v="0"/>
    <x v="7"/>
    <x v="0"/>
    <x v="10"/>
    <x v="10"/>
    <x v="4"/>
    <x v="7"/>
    <x v="0"/>
    <x v="0"/>
    <x v="7"/>
    <x v="6"/>
    <x v="5"/>
    <x v="10"/>
    <x v="10"/>
    <x v="4"/>
    <x v="4"/>
    <x v="4"/>
  </r>
  <r>
    <x v="11"/>
    <n v="5063311.9999999925"/>
    <x v="0"/>
    <x v="11"/>
    <x v="0"/>
    <x v="11"/>
    <x v="11"/>
    <x v="0"/>
    <x v="8"/>
    <x v="0"/>
    <x v="11"/>
    <x v="11"/>
    <x v="4"/>
    <x v="8"/>
    <x v="0"/>
    <x v="0"/>
    <x v="8"/>
    <x v="6"/>
    <x v="6"/>
    <x v="11"/>
    <x v="11"/>
    <x v="4"/>
    <x v="4"/>
    <x v="4"/>
  </r>
  <r>
    <x v="12"/>
    <n v="5509811.9999999953"/>
    <x v="0"/>
    <x v="12"/>
    <x v="0"/>
    <x v="12"/>
    <x v="12"/>
    <x v="0"/>
    <x v="9"/>
    <x v="1"/>
    <x v="12"/>
    <x v="12"/>
    <x v="5"/>
    <x v="9"/>
    <x v="0"/>
    <x v="0"/>
    <x v="9"/>
    <x v="6"/>
    <x v="7"/>
    <x v="12"/>
    <x v="12"/>
    <x v="5"/>
    <x v="5"/>
    <x v="5"/>
  </r>
  <r>
    <x v="13"/>
    <n v="5887329.9999999907"/>
    <x v="0"/>
    <x v="13"/>
    <x v="0"/>
    <x v="13"/>
    <x v="13"/>
    <x v="0"/>
    <x v="10"/>
    <x v="3"/>
    <x v="13"/>
    <x v="13"/>
    <x v="6"/>
    <x v="10"/>
    <x v="0"/>
    <x v="0"/>
    <x v="10"/>
    <x v="6"/>
    <x v="8"/>
    <x v="13"/>
    <x v="13"/>
    <x v="0"/>
    <x v="6"/>
    <x v="6"/>
  </r>
  <r>
    <x v="14"/>
    <n v="5428029.9999999953"/>
    <x v="0"/>
    <x v="14"/>
    <x v="0"/>
    <x v="14"/>
    <x v="14"/>
    <x v="0"/>
    <x v="11"/>
    <x v="0"/>
    <x v="14"/>
    <x v="14"/>
    <x v="6"/>
    <x v="11"/>
    <x v="0"/>
    <x v="0"/>
    <x v="11"/>
    <x v="6"/>
    <x v="9"/>
    <x v="14"/>
    <x v="14"/>
    <x v="0"/>
    <x v="6"/>
    <x v="6"/>
  </r>
  <r>
    <x v="15"/>
    <n v="5298929.9999999963"/>
    <x v="0"/>
    <x v="15"/>
    <x v="0"/>
    <x v="15"/>
    <x v="15"/>
    <x v="0"/>
    <x v="12"/>
    <x v="0"/>
    <x v="15"/>
    <x v="15"/>
    <x v="6"/>
    <x v="12"/>
    <x v="0"/>
    <x v="0"/>
    <x v="12"/>
    <x v="6"/>
    <x v="10"/>
    <x v="15"/>
    <x v="15"/>
    <x v="0"/>
    <x v="6"/>
    <x v="6"/>
  </r>
  <r>
    <x v="16"/>
    <n v="5544929.9999999879"/>
    <x v="0"/>
    <x v="16"/>
    <x v="0"/>
    <x v="16"/>
    <x v="16"/>
    <x v="0"/>
    <x v="13"/>
    <x v="4"/>
    <x v="16"/>
    <x v="16"/>
    <x v="6"/>
    <x v="13"/>
    <x v="0"/>
    <x v="0"/>
    <x v="13"/>
    <x v="6"/>
    <x v="11"/>
    <x v="16"/>
    <x v="16"/>
    <x v="0"/>
    <x v="6"/>
    <x v="6"/>
  </r>
  <r>
    <x v="17"/>
    <n v="5725602.4999999925"/>
    <x v="0"/>
    <x v="17"/>
    <x v="0"/>
    <x v="17"/>
    <x v="17"/>
    <x v="0"/>
    <x v="14"/>
    <x v="5"/>
    <x v="17"/>
    <x v="17"/>
    <x v="7"/>
    <x v="14"/>
    <x v="0"/>
    <x v="0"/>
    <x v="14"/>
    <x v="6"/>
    <x v="12"/>
    <x v="17"/>
    <x v="17"/>
    <x v="0"/>
    <x v="7"/>
    <x v="7"/>
  </r>
  <r>
    <x v="18"/>
    <n v="5184402.4999999907"/>
    <x v="0"/>
    <x v="18"/>
    <x v="0"/>
    <x v="18"/>
    <x v="18"/>
    <x v="0"/>
    <x v="15"/>
    <x v="2"/>
    <x v="18"/>
    <x v="18"/>
    <x v="7"/>
    <x v="15"/>
    <x v="0"/>
    <x v="0"/>
    <x v="15"/>
    <x v="6"/>
    <x v="13"/>
    <x v="18"/>
    <x v="18"/>
    <x v="0"/>
    <x v="7"/>
    <x v="7"/>
  </r>
  <r>
    <x v="19"/>
    <n v="5086402.4999999981"/>
    <x v="0"/>
    <x v="19"/>
    <x v="0"/>
    <x v="19"/>
    <x v="19"/>
    <x v="0"/>
    <x v="16"/>
    <x v="6"/>
    <x v="19"/>
    <x v="19"/>
    <x v="7"/>
    <x v="16"/>
    <x v="0"/>
    <x v="0"/>
    <x v="16"/>
    <x v="0"/>
    <x v="14"/>
    <x v="19"/>
    <x v="19"/>
    <x v="0"/>
    <x v="7"/>
    <x v="7"/>
  </r>
  <r>
    <x v="20"/>
    <n v="5090502.4999999907"/>
    <x v="0"/>
    <x v="20"/>
    <x v="0"/>
    <x v="20"/>
    <x v="20"/>
    <x v="0"/>
    <x v="17"/>
    <x v="0"/>
    <x v="20"/>
    <x v="20"/>
    <x v="7"/>
    <x v="17"/>
    <x v="1"/>
    <x v="0"/>
    <x v="17"/>
    <x v="6"/>
    <x v="15"/>
    <x v="20"/>
    <x v="20"/>
    <x v="0"/>
    <x v="7"/>
    <x v="7"/>
  </r>
  <r>
    <x v="21"/>
    <n v="5852445.9999999981"/>
    <x v="0"/>
    <x v="21"/>
    <x v="0"/>
    <x v="21"/>
    <x v="21"/>
    <x v="0"/>
    <x v="18"/>
    <x v="7"/>
    <x v="21"/>
    <x v="21"/>
    <x v="8"/>
    <x v="18"/>
    <x v="2"/>
    <x v="0"/>
    <x v="18"/>
    <x v="0"/>
    <x v="16"/>
    <x v="21"/>
    <x v="21"/>
    <x v="0"/>
    <x v="8"/>
    <x v="8"/>
  </r>
  <r>
    <x v="22"/>
    <n v="5892045.9999999925"/>
    <x v="1"/>
    <x v="22"/>
    <x v="1"/>
    <x v="22"/>
    <x v="22"/>
    <x v="1"/>
    <x v="18"/>
    <x v="0"/>
    <x v="22"/>
    <x v="22"/>
    <x v="9"/>
    <x v="19"/>
    <x v="3"/>
    <x v="0"/>
    <x v="19"/>
    <x v="6"/>
    <x v="17"/>
    <x v="22"/>
    <x v="22"/>
    <x v="0"/>
    <x v="9"/>
    <x v="9"/>
  </r>
  <r>
    <x v="23"/>
    <n v="5913345.9999999925"/>
    <x v="2"/>
    <x v="23"/>
    <x v="0"/>
    <x v="23"/>
    <x v="23"/>
    <x v="0"/>
    <x v="18"/>
    <x v="0"/>
    <x v="23"/>
    <x v="23"/>
    <x v="9"/>
    <x v="20"/>
    <x v="4"/>
    <x v="0"/>
    <x v="20"/>
    <x v="6"/>
    <x v="18"/>
    <x v="23"/>
    <x v="23"/>
    <x v="0"/>
    <x v="9"/>
    <x v="9"/>
  </r>
  <r>
    <x v="24"/>
    <n v="5303045.9999999981"/>
    <x v="3"/>
    <x v="24"/>
    <x v="0"/>
    <x v="24"/>
    <x v="24"/>
    <x v="0"/>
    <x v="18"/>
    <x v="8"/>
    <x v="24"/>
    <x v="24"/>
    <x v="9"/>
    <x v="21"/>
    <x v="5"/>
    <x v="0"/>
    <x v="21"/>
    <x v="6"/>
    <x v="19"/>
    <x v="24"/>
    <x v="24"/>
    <x v="0"/>
    <x v="9"/>
    <x v="9"/>
  </r>
  <r>
    <x v="25"/>
    <n v="5569145.9999999916"/>
    <x v="4"/>
    <x v="25"/>
    <x v="0"/>
    <x v="25"/>
    <x v="25"/>
    <x v="0"/>
    <x v="19"/>
    <x v="0"/>
    <x v="25"/>
    <x v="25"/>
    <x v="10"/>
    <x v="22"/>
    <x v="6"/>
    <x v="0"/>
    <x v="22"/>
    <x v="6"/>
    <x v="20"/>
    <x v="25"/>
    <x v="25"/>
    <x v="0"/>
    <x v="10"/>
    <x v="10"/>
  </r>
  <r>
    <x v="26"/>
    <n v="6100134.9999999814"/>
    <x v="5"/>
    <x v="26"/>
    <x v="0"/>
    <x v="26"/>
    <x v="26"/>
    <x v="0"/>
    <x v="20"/>
    <x v="9"/>
    <x v="26"/>
    <x v="26"/>
    <x v="11"/>
    <x v="1"/>
    <x v="7"/>
    <x v="0"/>
    <x v="23"/>
    <x v="6"/>
    <x v="1"/>
    <x v="26"/>
    <x v="26"/>
    <x v="0"/>
    <x v="11"/>
    <x v="11"/>
  </r>
  <r>
    <x v="27"/>
    <n v="5581234.9999999907"/>
    <x v="6"/>
    <x v="27"/>
    <x v="0"/>
    <x v="27"/>
    <x v="27"/>
    <x v="0"/>
    <x v="21"/>
    <x v="2"/>
    <x v="27"/>
    <x v="27"/>
    <x v="11"/>
    <x v="23"/>
    <x v="8"/>
    <x v="0"/>
    <x v="24"/>
    <x v="7"/>
    <x v="1"/>
    <x v="26"/>
    <x v="27"/>
    <x v="0"/>
    <x v="11"/>
    <x v="11"/>
  </r>
  <r>
    <x v="28"/>
    <n v="5341634.9999999981"/>
    <x v="7"/>
    <x v="28"/>
    <x v="0"/>
    <x v="28"/>
    <x v="28"/>
    <x v="0"/>
    <x v="22"/>
    <x v="0"/>
    <x v="28"/>
    <x v="28"/>
    <x v="11"/>
    <x v="24"/>
    <x v="9"/>
    <x v="0"/>
    <x v="25"/>
    <x v="8"/>
    <x v="1"/>
    <x v="26"/>
    <x v="28"/>
    <x v="0"/>
    <x v="11"/>
    <x v="11"/>
  </r>
  <r>
    <x v="29"/>
    <n v="5503034.9999999991"/>
    <x v="8"/>
    <x v="29"/>
    <x v="0"/>
    <x v="29"/>
    <x v="29"/>
    <x v="0"/>
    <x v="23"/>
    <x v="0"/>
    <x v="29"/>
    <x v="29"/>
    <x v="11"/>
    <x v="25"/>
    <x v="10"/>
    <x v="0"/>
    <x v="26"/>
    <x v="9"/>
    <x v="1"/>
    <x v="26"/>
    <x v="29"/>
    <x v="0"/>
    <x v="11"/>
    <x v="11"/>
  </r>
  <r>
    <x v="30"/>
    <n v="5942787.4999999907"/>
    <x v="9"/>
    <x v="30"/>
    <x v="0"/>
    <x v="30"/>
    <x v="30"/>
    <x v="0"/>
    <x v="24"/>
    <x v="0"/>
    <x v="30"/>
    <x v="30"/>
    <x v="12"/>
    <x v="26"/>
    <x v="11"/>
    <x v="0"/>
    <x v="27"/>
    <x v="10"/>
    <x v="1"/>
    <x v="26"/>
    <x v="30"/>
    <x v="0"/>
    <x v="12"/>
    <x v="12"/>
  </r>
  <r>
    <x v="31"/>
    <n v="5535687.4999999879"/>
    <x v="10"/>
    <x v="31"/>
    <x v="0"/>
    <x v="31"/>
    <x v="31"/>
    <x v="0"/>
    <x v="25"/>
    <x v="0"/>
    <x v="31"/>
    <x v="31"/>
    <x v="13"/>
    <x v="27"/>
    <x v="12"/>
    <x v="0"/>
    <x v="28"/>
    <x v="11"/>
    <x v="1"/>
    <x v="26"/>
    <x v="31"/>
    <x v="0"/>
    <x v="13"/>
    <x v="0"/>
  </r>
  <r>
    <x v="32"/>
    <n v="5355987.4999999925"/>
    <x v="11"/>
    <x v="32"/>
    <x v="0"/>
    <x v="32"/>
    <x v="32"/>
    <x v="0"/>
    <x v="26"/>
    <x v="0"/>
    <x v="32"/>
    <x v="32"/>
    <x v="13"/>
    <x v="28"/>
    <x v="13"/>
    <x v="0"/>
    <x v="29"/>
    <x v="12"/>
    <x v="1"/>
    <x v="26"/>
    <x v="32"/>
    <x v="0"/>
    <x v="13"/>
    <x v="0"/>
  </r>
  <r>
    <x v="33"/>
    <n v="5214787.4999999898"/>
    <x v="12"/>
    <x v="33"/>
    <x v="0"/>
    <x v="33"/>
    <x v="33"/>
    <x v="0"/>
    <x v="27"/>
    <x v="0"/>
    <x v="33"/>
    <x v="33"/>
    <x v="13"/>
    <x v="29"/>
    <x v="14"/>
    <x v="0"/>
    <x v="30"/>
    <x v="13"/>
    <x v="1"/>
    <x v="26"/>
    <x v="33"/>
    <x v="0"/>
    <x v="13"/>
    <x v="0"/>
  </r>
  <r>
    <x v="34"/>
    <n v="6120895.9999999842"/>
    <x v="13"/>
    <x v="34"/>
    <x v="0"/>
    <x v="34"/>
    <x v="34"/>
    <x v="0"/>
    <x v="28"/>
    <x v="10"/>
    <x v="34"/>
    <x v="34"/>
    <x v="14"/>
    <x v="30"/>
    <x v="15"/>
    <x v="0"/>
    <x v="31"/>
    <x v="14"/>
    <x v="1"/>
    <x v="26"/>
    <x v="34"/>
    <x v="0"/>
    <x v="14"/>
    <x v="13"/>
  </r>
  <r>
    <x v="35"/>
    <n v="5994195.999999959"/>
    <x v="14"/>
    <x v="35"/>
    <x v="0"/>
    <x v="35"/>
    <x v="35"/>
    <x v="0"/>
    <x v="29"/>
    <x v="11"/>
    <x v="35"/>
    <x v="35"/>
    <x v="15"/>
    <x v="31"/>
    <x v="16"/>
    <x v="0"/>
    <x v="32"/>
    <x v="15"/>
    <x v="1"/>
    <x v="27"/>
    <x v="35"/>
    <x v="0"/>
    <x v="15"/>
    <x v="14"/>
  </r>
  <r>
    <x v="36"/>
    <n v="5175595.9999999925"/>
    <x v="15"/>
    <x v="36"/>
    <x v="0"/>
    <x v="36"/>
    <x v="36"/>
    <x v="0"/>
    <x v="30"/>
    <x v="0"/>
    <x v="36"/>
    <x v="36"/>
    <x v="15"/>
    <x v="1"/>
    <x v="17"/>
    <x v="0"/>
    <x v="33"/>
    <x v="6"/>
    <x v="1"/>
    <x v="28"/>
    <x v="36"/>
    <x v="0"/>
    <x v="15"/>
    <x v="14"/>
  </r>
  <r>
    <x v="37"/>
    <n v="4883995.9999999916"/>
    <x v="16"/>
    <x v="37"/>
    <x v="0"/>
    <x v="37"/>
    <x v="37"/>
    <x v="0"/>
    <x v="31"/>
    <x v="0"/>
    <x v="37"/>
    <x v="37"/>
    <x v="15"/>
    <x v="1"/>
    <x v="18"/>
    <x v="0"/>
    <x v="34"/>
    <x v="6"/>
    <x v="21"/>
    <x v="29"/>
    <x v="37"/>
    <x v="0"/>
    <x v="15"/>
    <x v="14"/>
  </r>
  <r>
    <x v="38"/>
    <n v="5479695.9999999963"/>
    <x v="17"/>
    <x v="38"/>
    <x v="0"/>
    <x v="38"/>
    <x v="38"/>
    <x v="0"/>
    <x v="32"/>
    <x v="0"/>
    <x v="38"/>
    <x v="38"/>
    <x v="16"/>
    <x v="32"/>
    <x v="19"/>
    <x v="0"/>
    <x v="35"/>
    <x v="16"/>
    <x v="22"/>
    <x v="30"/>
    <x v="38"/>
    <x v="0"/>
    <x v="15"/>
    <x v="15"/>
  </r>
  <r>
    <x v="39"/>
    <n v="5762994.9999999916"/>
    <x v="18"/>
    <x v="39"/>
    <x v="0"/>
    <x v="39"/>
    <x v="39"/>
    <x v="0"/>
    <x v="33"/>
    <x v="12"/>
    <x v="39"/>
    <x v="39"/>
    <x v="17"/>
    <x v="33"/>
    <x v="20"/>
    <x v="0"/>
    <x v="36"/>
    <x v="17"/>
    <x v="23"/>
    <x v="31"/>
    <x v="39"/>
    <x v="0"/>
    <x v="15"/>
    <x v="16"/>
  </r>
  <r>
    <x v="40"/>
    <n v="5157194.9999999981"/>
    <x v="19"/>
    <x v="40"/>
    <x v="0"/>
    <x v="40"/>
    <x v="40"/>
    <x v="0"/>
    <x v="29"/>
    <x v="0"/>
    <x v="40"/>
    <x v="40"/>
    <x v="17"/>
    <x v="34"/>
    <x v="21"/>
    <x v="0"/>
    <x v="37"/>
    <x v="18"/>
    <x v="24"/>
    <x v="32"/>
    <x v="40"/>
    <x v="0"/>
    <x v="15"/>
    <x v="16"/>
  </r>
  <r>
    <x v="41"/>
    <n v="5064894.9999999925"/>
    <x v="20"/>
    <x v="41"/>
    <x v="0"/>
    <x v="41"/>
    <x v="41"/>
    <x v="0"/>
    <x v="34"/>
    <x v="8"/>
    <x v="41"/>
    <x v="41"/>
    <x v="17"/>
    <x v="35"/>
    <x v="22"/>
    <x v="0"/>
    <x v="38"/>
    <x v="19"/>
    <x v="25"/>
    <x v="33"/>
    <x v="41"/>
    <x v="0"/>
    <x v="15"/>
    <x v="16"/>
  </r>
  <r>
    <x v="42"/>
    <n v="5062994.9999999925"/>
    <x v="21"/>
    <x v="42"/>
    <x v="0"/>
    <x v="42"/>
    <x v="42"/>
    <x v="0"/>
    <x v="35"/>
    <x v="0"/>
    <x v="42"/>
    <x v="42"/>
    <x v="17"/>
    <x v="36"/>
    <x v="23"/>
    <x v="0"/>
    <x v="39"/>
    <x v="20"/>
    <x v="26"/>
    <x v="34"/>
    <x v="42"/>
    <x v="0"/>
    <x v="15"/>
    <x v="16"/>
  </r>
  <r>
    <x v="43"/>
    <n v="5699247.4999999907"/>
    <x v="22"/>
    <x v="43"/>
    <x v="0"/>
    <x v="43"/>
    <x v="43"/>
    <x v="0"/>
    <x v="36"/>
    <x v="1"/>
    <x v="43"/>
    <x v="43"/>
    <x v="18"/>
    <x v="37"/>
    <x v="24"/>
    <x v="0"/>
    <x v="40"/>
    <x v="21"/>
    <x v="27"/>
    <x v="35"/>
    <x v="43"/>
    <x v="0"/>
    <x v="15"/>
    <x v="17"/>
  </r>
  <r>
    <x v="44"/>
    <n v="5416147.4999999981"/>
    <x v="23"/>
    <x v="44"/>
    <x v="0"/>
    <x v="44"/>
    <x v="44"/>
    <x v="0"/>
    <x v="37"/>
    <x v="0"/>
    <x v="44"/>
    <x v="44"/>
    <x v="19"/>
    <x v="1"/>
    <x v="25"/>
    <x v="0"/>
    <x v="41"/>
    <x v="22"/>
    <x v="28"/>
    <x v="36"/>
    <x v="44"/>
    <x v="0"/>
    <x v="15"/>
    <x v="18"/>
  </r>
  <r>
    <x v="45"/>
    <n v="4984447.4999999925"/>
    <x v="24"/>
    <x v="45"/>
    <x v="0"/>
    <x v="45"/>
    <x v="45"/>
    <x v="0"/>
    <x v="38"/>
    <x v="0"/>
    <x v="45"/>
    <x v="45"/>
    <x v="19"/>
    <x v="1"/>
    <x v="26"/>
    <x v="0"/>
    <x v="42"/>
    <x v="23"/>
    <x v="29"/>
    <x v="37"/>
    <x v="45"/>
    <x v="0"/>
    <x v="15"/>
    <x v="18"/>
  </r>
  <r>
    <x v="46"/>
    <n v="5629347.4999999925"/>
    <x v="25"/>
    <x v="46"/>
    <x v="0"/>
    <x v="46"/>
    <x v="46"/>
    <x v="0"/>
    <x v="39"/>
    <x v="0"/>
    <x v="46"/>
    <x v="46"/>
    <x v="19"/>
    <x v="1"/>
    <x v="27"/>
    <x v="0"/>
    <x v="43"/>
    <x v="24"/>
    <x v="30"/>
    <x v="38"/>
    <x v="46"/>
    <x v="0"/>
    <x v="15"/>
    <x v="18"/>
  </r>
  <r>
    <x v="47"/>
    <n v="5289901.9999999953"/>
    <x v="26"/>
    <x v="47"/>
    <x v="0"/>
    <x v="47"/>
    <x v="47"/>
    <x v="0"/>
    <x v="40"/>
    <x v="0"/>
    <x v="47"/>
    <x v="47"/>
    <x v="20"/>
    <x v="1"/>
    <x v="28"/>
    <x v="0"/>
    <x v="44"/>
    <x v="25"/>
    <x v="31"/>
    <x v="39"/>
    <x v="47"/>
    <x v="0"/>
    <x v="16"/>
    <x v="19"/>
  </r>
  <r>
    <x v="48"/>
    <n v="5544801.9999999879"/>
    <x v="27"/>
    <x v="48"/>
    <x v="0"/>
    <x v="48"/>
    <x v="48"/>
    <x v="0"/>
    <x v="41"/>
    <x v="0"/>
    <x v="48"/>
    <x v="48"/>
    <x v="21"/>
    <x v="1"/>
    <x v="29"/>
    <x v="0"/>
    <x v="45"/>
    <x v="26"/>
    <x v="32"/>
    <x v="40"/>
    <x v="48"/>
    <x v="0"/>
    <x v="17"/>
    <x v="20"/>
  </r>
  <r>
    <x v="49"/>
    <n v="5097601.9999999972"/>
    <x v="28"/>
    <x v="49"/>
    <x v="0"/>
    <x v="49"/>
    <x v="49"/>
    <x v="0"/>
    <x v="42"/>
    <x v="0"/>
    <x v="49"/>
    <x v="49"/>
    <x v="21"/>
    <x v="1"/>
    <x v="30"/>
    <x v="0"/>
    <x v="46"/>
    <x v="27"/>
    <x v="33"/>
    <x v="41"/>
    <x v="49"/>
    <x v="0"/>
    <x v="17"/>
    <x v="20"/>
  </r>
  <r>
    <x v="50"/>
    <n v="5307201.9999999944"/>
    <x v="29"/>
    <x v="50"/>
    <x v="0"/>
    <x v="50"/>
    <x v="50"/>
    <x v="0"/>
    <x v="43"/>
    <x v="0"/>
    <x v="50"/>
    <x v="50"/>
    <x v="21"/>
    <x v="1"/>
    <x v="31"/>
    <x v="0"/>
    <x v="47"/>
    <x v="28"/>
    <x v="34"/>
    <x v="42"/>
    <x v="50"/>
    <x v="0"/>
    <x v="17"/>
    <x v="20"/>
  </r>
  <r>
    <x v="51"/>
    <n v="5352701.9999999981"/>
    <x v="30"/>
    <x v="51"/>
    <x v="0"/>
    <x v="51"/>
    <x v="51"/>
    <x v="0"/>
    <x v="28"/>
    <x v="0"/>
    <x v="51"/>
    <x v="51"/>
    <x v="21"/>
    <x v="1"/>
    <x v="32"/>
    <x v="0"/>
    <x v="48"/>
    <x v="29"/>
    <x v="35"/>
    <x v="43"/>
    <x v="51"/>
    <x v="0"/>
    <x v="17"/>
    <x v="20"/>
  </r>
  <r>
    <x v="52"/>
    <n v="6166369.999999959"/>
    <x v="31"/>
    <x v="52"/>
    <x v="0"/>
    <x v="52"/>
    <x v="52"/>
    <x v="0"/>
    <x v="28"/>
    <x v="0"/>
    <x v="52"/>
    <x v="52"/>
    <x v="22"/>
    <x v="1"/>
    <x v="33"/>
    <x v="0"/>
    <x v="49"/>
    <x v="30"/>
    <x v="36"/>
    <x v="44"/>
    <x v="52"/>
    <x v="0"/>
    <x v="18"/>
    <x v="21"/>
  </r>
  <r>
    <x v="53"/>
    <n v="5606069.9999999963"/>
    <x v="32"/>
    <x v="53"/>
    <x v="0"/>
    <x v="53"/>
    <x v="53"/>
    <x v="0"/>
    <x v="44"/>
    <x v="0"/>
    <x v="53"/>
    <x v="53"/>
    <x v="22"/>
    <x v="1"/>
    <x v="34"/>
    <x v="0"/>
    <x v="50"/>
    <x v="31"/>
    <x v="37"/>
    <x v="45"/>
    <x v="53"/>
    <x v="0"/>
    <x v="18"/>
    <x v="21"/>
  </r>
  <r>
    <x v="54"/>
    <n v="5624969.9999999972"/>
    <x v="33"/>
    <x v="54"/>
    <x v="0"/>
    <x v="54"/>
    <x v="54"/>
    <x v="0"/>
    <x v="45"/>
    <x v="0"/>
    <x v="54"/>
    <x v="54"/>
    <x v="22"/>
    <x v="38"/>
    <x v="35"/>
    <x v="0"/>
    <x v="51"/>
    <x v="32"/>
    <x v="38"/>
    <x v="46"/>
    <x v="54"/>
    <x v="0"/>
    <x v="18"/>
    <x v="21"/>
  </r>
  <r>
    <x v="55"/>
    <n v="5058969.9999999925"/>
    <x v="34"/>
    <x v="55"/>
    <x v="0"/>
    <x v="55"/>
    <x v="55"/>
    <x v="0"/>
    <x v="46"/>
    <x v="0"/>
    <x v="55"/>
    <x v="55"/>
    <x v="22"/>
    <x v="39"/>
    <x v="36"/>
    <x v="0"/>
    <x v="52"/>
    <x v="33"/>
    <x v="39"/>
    <x v="47"/>
    <x v="55"/>
    <x v="0"/>
    <x v="18"/>
    <x v="21"/>
  </r>
  <r>
    <x v="56"/>
    <n v="5220354.9999999972"/>
    <x v="35"/>
    <x v="56"/>
    <x v="0"/>
    <x v="56"/>
    <x v="56"/>
    <x v="0"/>
    <x v="47"/>
    <x v="0"/>
    <x v="56"/>
    <x v="56"/>
    <x v="23"/>
    <x v="40"/>
    <x v="37"/>
    <x v="0"/>
    <x v="53"/>
    <x v="34"/>
    <x v="40"/>
    <x v="48"/>
    <x v="56"/>
    <x v="0"/>
    <x v="19"/>
    <x v="22"/>
  </r>
  <r>
    <x v="57"/>
    <n v="5270054.9999999925"/>
    <x v="36"/>
    <x v="57"/>
    <x v="0"/>
    <x v="57"/>
    <x v="57"/>
    <x v="0"/>
    <x v="48"/>
    <x v="13"/>
    <x v="57"/>
    <x v="57"/>
    <x v="24"/>
    <x v="41"/>
    <x v="38"/>
    <x v="0"/>
    <x v="54"/>
    <x v="13"/>
    <x v="41"/>
    <x v="49"/>
    <x v="57"/>
    <x v="0"/>
    <x v="20"/>
    <x v="23"/>
  </r>
  <r>
    <x v="58"/>
    <n v="4817955"/>
    <x v="37"/>
    <x v="58"/>
    <x v="0"/>
    <x v="58"/>
    <x v="58"/>
    <x v="0"/>
    <x v="49"/>
    <x v="0"/>
    <x v="58"/>
    <x v="58"/>
    <x v="24"/>
    <x v="42"/>
    <x v="39"/>
    <x v="0"/>
    <x v="55"/>
    <x v="6"/>
    <x v="42"/>
    <x v="50"/>
    <x v="58"/>
    <x v="0"/>
    <x v="20"/>
    <x v="23"/>
  </r>
  <r>
    <x v="59"/>
    <n v="5051454.9999999953"/>
    <x v="38"/>
    <x v="59"/>
    <x v="0"/>
    <x v="59"/>
    <x v="59"/>
    <x v="0"/>
    <x v="49"/>
    <x v="0"/>
    <x v="59"/>
    <x v="59"/>
    <x v="24"/>
    <x v="43"/>
    <x v="0"/>
    <x v="0"/>
    <x v="56"/>
    <x v="6"/>
    <x v="43"/>
    <x v="51"/>
    <x v="59"/>
    <x v="0"/>
    <x v="20"/>
    <x v="23"/>
  </r>
  <r>
    <x v="60"/>
    <n v="5352011.9999999888"/>
    <x v="39"/>
    <x v="60"/>
    <x v="0"/>
    <x v="60"/>
    <x v="60"/>
    <x v="0"/>
    <x v="50"/>
    <x v="0"/>
    <x v="60"/>
    <x v="60"/>
    <x v="25"/>
    <x v="44"/>
    <x v="0"/>
    <x v="0"/>
    <x v="57"/>
    <x v="6"/>
    <x v="44"/>
    <x v="52"/>
    <x v="60"/>
    <x v="0"/>
    <x v="21"/>
    <x v="24"/>
  </r>
  <r>
    <x v="61"/>
    <n v="6831811.999999973"/>
    <x v="40"/>
    <x v="61"/>
    <x v="0"/>
    <x v="61"/>
    <x v="61"/>
    <x v="0"/>
    <x v="51"/>
    <x v="0"/>
    <x v="61"/>
    <x v="61"/>
    <x v="26"/>
    <x v="45"/>
    <x v="40"/>
    <x v="0"/>
    <x v="58"/>
    <x v="6"/>
    <x v="45"/>
    <x v="26"/>
    <x v="61"/>
    <x v="0"/>
    <x v="22"/>
    <x v="25"/>
  </r>
  <r>
    <x v="62"/>
    <n v="5048211.9999999916"/>
    <x v="41"/>
    <x v="62"/>
    <x v="0"/>
    <x v="62"/>
    <x v="62"/>
    <x v="0"/>
    <x v="52"/>
    <x v="0"/>
    <x v="62"/>
    <x v="62"/>
    <x v="26"/>
    <x v="46"/>
    <x v="41"/>
    <x v="0"/>
    <x v="59"/>
    <x v="35"/>
    <x v="1"/>
    <x v="53"/>
    <x v="62"/>
    <x v="0"/>
    <x v="22"/>
    <x v="25"/>
  </r>
  <r>
    <x v="63"/>
    <n v="4826011.9999999953"/>
    <x v="42"/>
    <x v="63"/>
    <x v="0"/>
    <x v="63"/>
    <x v="63"/>
    <x v="0"/>
    <x v="52"/>
    <x v="0"/>
    <x v="63"/>
    <x v="63"/>
    <x v="26"/>
    <x v="47"/>
    <x v="42"/>
    <x v="0"/>
    <x v="60"/>
    <x v="36"/>
    <x v="1"/>
    <x v="51"/>
    <x v="63"/>
    <x v="0"/>
    <x v="22"/>
    <x v="25"/>
  </r>
  <r>
    <x v="64"/>
    <n v="5258811.9999999925"/>
    <x v="43"/>
    <x v="64"/>
    <x v="0"/>
    <x v="64"/>
    <x v="64"/>
    <x v="0"/>
    <x v="52"/>
    <x v="0"/>
    <x v="64"/>
    <x v="64"/>
    <x v="27"/>
    <x v="48"/>
    <x v="0"/>
    <x v="0"/>
    <x v="61"/>
    <x v="37"/>
    <x v="1"/>
    <x v="54"/>
    <x v="64"/>
    <x v="0"/>
    <x v="23"/>
    <x v="26"/>
  </r>
  <r>
    <x v="65"/>
    <n v="5501417.4999999888"/>
    <x v="44"/>
    <x v="65"/>
    <x v="0"/>
    <x v="65"/>
    <x v="65"/>
    <x v="0"/>
    <x v="52"/>
    <x v="0"/>
    <x v="65"/>
    <x v="65"/>
    <x v="28"/>
    <x v="49"/>
    <x v="43"/>
    <x v="0"/>
    <x v="62"/>
    <x v="38"/>
    <x v="1"/>
    <x v="26"/>
    <x v="65"/>
    <x v="0"/>
    <x v="24"/>
    <x v="0"/>
  </r>
  <r>
    <x v="66"/>
    <n v="5515217.4999999907"/>
    <x v="45"/>
    <x v="66"/>
    <x v="0"/>
    <x v="66"/>
    <x v="66"/>
    <x v="0"/>
    <x v="53"/>
    <x v="0"/>
    <x v="66"/>
    <x v="66"/>
    <x v="28"/>
    <x v="50"/>
    <x v="0"/>
    <x v="0"/>
    <x v="63"/>
    <x v="39"/>
    <x v="1"/>
    <x v="26"/>
    <x v="66"/>
    <x v="0"/>
    <x v="24"/>
    <x v="0"/>
  </r>
  <r>
    <x v="67"/>
    <n v="4837417.4999999972"/>
    <x v="46"/>
    <x v="67"/>
    <x v="0"/>
    <x v="67"/>
    <x v="67"/>
    <x v="0"/>
    <x v="53"/>
    <x v="0"/>
    <x v="67"/>
    <x v="67"/>
    <x v="28"/>
    <x v="51"/>
    <x v="0"/>
    <x v="0"/>
    <x v="64"/>
    <x v="40"/>
    <x v="1"/>
    <x v="26"/>
    <x v="67"/>
    <x v="0"/>
    <x v="24"/>
    <x v="0"/>
  </r>
  <r>
    <x v="68"/>
    <n v="5324317.4999999851"/>
    <x v="47"/>
    <x v="68"/>
    <x v="0"/>
    <x v="68"/>
    <x v="68"/>
    <x v="0"/>
    <x v="53"/>
    <x v="0"/>
    <x v="68"/>
    <x v="68"/>
    <x v="28"/>
    <x v="52"/>
    <x v="0"/>
    <x v="0"/>
    <x v="65"/>
    <x v="41"/>
    <x v="1"/>
    <x v="55"/>
    <x v="68"/>
    <x v="0"/>
    <x v="24"/>
    <x v="0"/>
  </r>
  <r>
    <x v="69"/>
    <n v="5688099.9999999963"/>
    <x v="48"/>
    <x v="69"/>
    <x v="0"/>
    <x v="69"/>
    <x v="69"/>
    <x v="0"/>
    <x v="53"/>
    <x v="0"/>
    <x v="69"/>
    <x v="69"/>
    <x v="29"/>
    <x v="53"/>
    <x v="44"/>
    <x v="0"/>
    <x v="66"/>
    <x v="42"/>
    <x v="1"/>
    <x v="26"/>
    <x v="69"/>
    <x v="0"/>
    <x v="25"/>
    <x v="0"/>
  </r>
  <r>
    <x v="70"/>
    <n v="5261099.9999999953"/>
    <x v="49"/>
    <x v="70"/>
    <x v="0"/>
    <x v="70"/>
    <x v="70"/>
    <x v="0"/>
    <x v="54"/>
    <x v="0"/>
    <x v="70"/>
    <x v="70"/>
    <x v="30"/>
    <x v="54"/>
    <x v="0"/>
    <x v="0"/>
    <x v="67"/>
    <x v="43"/>
    <x v="1"/>
    <x v="26"/>
    <x v="70"/>
    <x v="0"/>
    <x v="26"/>
    <x v="0"/>
  </r>
  <r>
    <x v="71"/>
    <n v="5026999.9999999925"/>
    <x v="50"/>
    <x v="71"/>
    <x v="0"/>
    <x v="71"/>
    <x v="71"/>
    <x v="0"/>
    <x v="54"/>
    <x v="0"/>
    <x v="71"/>
    <x v="71"/>
    <x v="30"/>
    <x v="55"/>
    <x v="45"/>
    <x v="0"/>
    <x v="68"/>
    <x v="44"/>
    <x v="1"/>
    <x v="26"/>
    <x v="71"/>
    <x v="0"/>
    <x v="26"/>
    <x v="0"/>
  </r>
  <r>
    <x v="72"/>
    <n v="4985299.9999999925"/>
    <x v="51"/>
    <x v="72"/>
    <x v="0"/>
    <x v="72"/>
    <x v="72"/>
    <x v="0"/>
    <x v="55"/>
    <x v="0"/>
    <x v="72"/>
    <x v="72"/>
    <x v="30"/>
    <x v="56"/>
    <x v="0"/>
    <x v="0"/>
    <x v="69"/>
    <x v="45"/>
    <x v="1"/>
    <x v="26"/>
    <x v="72"/>
    <x v="0"/>
    <x v="26"/>
    <x v="0"/>
  </r>
  <r>
    <x v="73"/>
    <n v="5727785.9999999953"/>
    <x v="52"/>
    <x v="73"/>
    <x v="0"/>
    <x v="73"/>
    <x v="73"/>
    <x v="0"/>
    <x v="56"/>
    <x v="0"/>
    <x v="73"/>
    <x v="73"/>
    <x v="31"/>
    <x v="57"/>
    <x v="0"/>
    <x v="0"/>
    <x v="70"/>
    <x v="46"/>
    <x v="46"/>
    <x v="26"/>
    <x v="73"/>
    <x v="0"/>
    <x v="27"/>
    <x v="0"/>
  </r>
  <r>
    <x v="74"/>
    <n v="5908785.9999999898"/>
    <x v="53"/>
    <x v="74"/>
    <x v="2"/>
    <x v="74"/>
    <x v="74"/>
    <x v="2"/>
    <x v="57"/>
    <x v="0"/>
    <x v="74"/>
    <x v="74"/>
    <x v="32"/>
    <x v="58"/>
    <x v="0"/>
    <x v="0"/>
    <x v="71"/>
    <x v="47"/>
    <x v="47"/>
    <x v="51"/>
    <x v="74"/>
    <x v="0"/>
    <x v="28"/>
    <x v="0"/>
  </r>
  <r>
    <x v="75"/>
    <n v="5186285.9999999888"/>
    <x v="54"/>
    <x v="75"/>
    <x v="3"/>
    <x v="75"/>
    <x v="75"/>
    <x v="3"/>
    <x v="58"/>
    <x v="0"/>
    <x v="75"/>
    <x v="75"/>
    <x v="32"/>
    <x v="59"/>
    <x v="0"/>
    <x v="0"/>
    <x v="72"/>
    <x v="48"/>
    <x v="48"/>
    <x v="26"/>
    <x v="75"/>
    <x v="0"/>
    <x v="28"/>
    <x v="0"/>
  </r>
  <r>
    <x v="76"/>
    <n v="5284885.9999999944"/>
    <x v="55"/>
    <x v="76"/>
    <x v="4"/>
    <x v="76"/>
    <x v="76"/>
    <x v="4"/>
    <x v="59"/>
    <x v="0"/>
    <x v="76"/>
    <x v="76"/>
    <x v="32"/>
    <x v="60"/>
    <x v="0"/>
    <x v="0"/>
    <x v="73"/>
    <x v="49"/>
    <x v="49"/>
    <x v="26"/>
    <x v="76"/>
    <x v="0"/>
    <x v="28"/>
    <x v="0"/>
  </r>
  <r>
    <x v="77"/>
    <n v="5258385.9999999916"/>
    <x v="56"/>
    <x v="77"/>
    <x v="0"/>
    <x v="77"/>
    <x v="77"/>
    <x v="0"/>
    <x v="60"/>
    <x v="0"/>
    <x v="77"/>
    <x v="77"/>
    <x v="33"/>
    <x v="61"/>
    <x v="46"/>
    <x v="0"/>
    <x v="74"/>
    <x v="50"/>
    <x v="50"/>
    <x v="26"/>
    <x v="77"/>
    <x v="0"/>
    <x v="29"/>
    <x v="27"/>
  </r>
  <r>
    <x v="78"/>
    <n v="6016954.9999999879"/>
    <x v="57"/>
    <x v="78"/>
    <x v="0"/>
    <x v="78"/>
    <x v="78"/>
    <x v="0"/>
    <x v="61"/>
    <x v="0"/>
    <x v="78"/>
    <x v="78"/>
    <x v="34"/>
    <x v="62"/>
    <x v="0"/>
    <x v="0"/>
    <x v="75"/>
    <x v="51"/>
    <x v="51"/>
    <x v="26"/>
    <x v="78"/>
    <x v="0"/>
    <x v="15"/>
    <x v="28"/>
  </r>
  <r>
    <x v="79"/>
    <n v="5284354.9999999981"/>
    <x v="58"/>
    <x v="79"/>
    <x v="0"/>
    <x v="79"/>
    <x v="79"/>
    <x v="0"/>
    <x v="62"/>
    <x v="0"/>
    <x v="79"/>
    <x v="79"/>
    <x v="34"/>
    <x v="63"/>
    <x v="41"/>
    <x v="0"/>
    <x v="76"/>
    <x v="52"/>
    <x v="52"/>
    <x v="51"/>
    <x v="79"/>
    <x v="0"/>
    <x v="15"/>
    <x v="28"/>
  </r>
  <r>
    <x v="80"/>
    <n v="5186854.9999999898"/>
    <x v="59"/>
    <x v="80"/>
    <x v="5"/>
    <x v="80"/>
    <x v="80"/>
    <x v="5"/>
    <x v="63"/>
    <x v="0"/>
    <x v="80"/>
    <x v="80"/>
    <x v="34"/>
    <x v="64"/>
    <x v="47"/>
    <x v="0"/>
    <x v="77"/>
    <x v="53"/>
    <x v="53"/>
    <x v="51"/>
    <x v="80"/>
    <x v="0"/>
    <x v="15"/>
    <x v="28"/>
  </r>
  <r>
    <x v="81"/>
    <n v="5179754.9999999953"/>
    <x v="60"/>
    <x v="81"/>
    <x v="0"/>
    <x v="81"/>
    <x v="81"/>
    <x v="0"/>
    <x v="64"/>
    <x v="0"/>
    <x v="81"/>
    <x v="81"/>
    <x v="34"/>
    <x v="65"/>
    <x v="0"/>
    <x v="0"/>
    <x v="78"/>
    <x v="54"/>
    <x v="54"/>
    <x v="56"/>
    <x v="81"/>
    <x v="0"/>
    <x v="15"/>
    <x v="28"/>
  </r>
  <r>
    <x v="82"/>
    <n v="5710607.4999999953"/>
    <x v="61"/>
    <x v="82"/>
    <x v="0"/>
    <x v="82"/>
    <x v="82"/>
    <x v="0"/>
    <x v="65"/>
    <x v="0"/>
    <x v="82"/>
    <x v="82"/>
    <x v="35"/>
    <x v="66"/>
    <x v="45"/>
    <x v="0"/>
    <x v="79"/>
    <x v="55"/>
    <x v="55"/>
    <x v="26"/>
    <x v="82"/>
    <x v="6"/>
    <x v="30"/>
    <x v="29"/>
  </r>
  <r>
    <x v="83"/>
    <n v="5601907.4999999879"/>
    <x v="62"/>
    <x v="83"/>
    <x v="0"/>
    <x v="83"/>
    <x v="83"/>
    <x v="0"/>
    <x v="66"/>
    <x v="0"/>
    <x v="83"/>
    <x v="83"/>
    <x v="36"/>
    <x v="67"/>
    <x v="0"/>
    <x v="0"/>
    <x v="80"/>
    <x v="56"/>
    <x v="56"/>
    <x v="51"/>
    <x v="83"/>
    <x v="7"/>
    <x v="31"/>
    <x v="30"/>
  </r>
  <r>
    <x v="84"/>
    <n v="5266407.4999999981"/>
    <x v="63"/>
    <x v="84"/>
    <x v="0"/>
    <x v="84"/>
    <x v="84"/>
    <x v="0"/>
    <x v="28"/>
    <x v="0"/>
    <x v="84"/>
    <x v="84"/>
    <x v="36"/>
    <x v="68"/>
    <x v="47"/>
    <x v="0"/>
    <x v="81"/>
    <x v="57"/>
    <x v="57"/>
    <x v="26"/>
    <x v="84"/>
    <x v="7"/>
    <x v="31"/>
    <x v="30"/>
  </r>
  <r>
    <x v="85"/>
    <n v="5190007.4999999991"/>
    <x v="64"/>
    <x v="85"/>
    <x v="0"/>
    <x v="85"/>
    <x v="85"/>
    <x v="0"/>
    <x v="28"/>
    <x v="0"/>
    <x v="85"/>
    <x v="85"/>
    <x v="36"/>
    <x v="69"/>
    <x v="0"/>
    <x v="0"/>
    <x v="82"/>
    <x v="58"/>
    <x v="58"/>
    <x v="26"/>
    <x v="85"/>
    <x v="7"/>
    <x v="31"/>
    <x v="30"/>
  </r>
  <r>
    <x v="86"/>
    <n v="5678383.9999999879"/>
    <x v="65"/>
    <x v="86"/>
    <x v="0"/>
    <x v="86"/>
    <x v="86"/>
    <x v="0"/>
    <x v="28"/>
    <x v="0"/>
    <x v="86"/>
    <x v="86"/>
    <x v="37"/>
    <x v="70"/>
    <x v="0"/>
    <x v="0"/>
    <x v="83"/>
    <x v="59"/>
    <x v="59"/>
    <x v="57"/>
    <x v="86"/>
    <x v="6"/>
    <x v="32"/>
    <x v="31"/>
  </r>
  <r>
    <x v="87"/>
    <n v="5600483.9999999916"/>
    <x v="66"/>
    <x v="87"/>
    <x v="0"/>
    <x v="87"/>
    <x v="87"/>
    <x v="0"/>
    <x v="67"/>
    <x v="0"/>
    <x v="87"/>
    <x v="87"/>
    <x v="38"/>
    <x v="71"/>
    <x v="0"/>
    <x v="0"/>
    <x v="84"/>
    <x v="60"/>
    <x v="60"/>
    <x v="58"/>
    <x v="87"/>
    <x v="0"/>
    <x v="33"/>
    <x v="32"/>
  </r>
  <r>
    <x v="88"/>
    <n v="4944083.9999999944"/>
    <x v="67"/>
    <x v="88"/>
    <x v="0"/>
    <x v="88"/>
    <x v="88"/>
    <x v="0"/>
    <x v="67"/>
    <x v="0"/>
    <x v="88"/>
    <x v="88"/>
    <x v="38"/>
    <x v="72"/>
    <x v="0"/>
    <x v="0"/>
    <x v="85"/>
    <x v="6"/>
    <x v="1"/>
    <x v="59"/>
    <x v="88"/>
    <x v="0"/>
    <x v="33"/>
    <x v="32"/>
  </r>
  <r>
    <x v="89"/>
    <n v="4801583.9999999953"/>
    <x v="68"/>
    <x v="89"/>
    <x v="0"/>
    <x v="89"/>
    <x v="89"/>
    <x v="0"/>
    <x v="67"/>
    <x v="0"/>
    <x v="89"/>
    <x v="89"/>
    <x v="38"/>
    <x v="73"/>
    <x v="44"/>
    <x v="0"/>
    <x v="86"/>
    <x v="61"/>
    <x v="1"/>
    <x v="60"/>
    <x v="89"/>
    <x v="0"/>
    <x v="33"/>
    <x v="32"/>
  </r>
  <r>
    <x v="90"/>
    <n v="5374983.9999999944"/>
    <x v="68"/>
    <x v="90"/>
    <x v="0"/>
    <x v="90"/>
    <x v="90"/>
    <x v="0"/>
    <x v="68"/>
    <x v="0"/>
    <x v="90"/>
    <x v="90"/>
    <x v="38"/>
    <x v="74"/>
    <x v="0"/>
    <x v="0"/>
    <x v="87"/>
    <x v="6"/>
    <x v="1"/>
    <x v="61"/>
    <x v="90"/>
    <x v="0"/>
    <x v="33"/>
    <x v="32"/>
  </r>
  <r>
    <x v="91"/>
    <n v="5783940"/>
    <x v="69"/>
    <x v="91"/>
    <x v="0"/>
    <x v="91"/>
    <x v="91"/>
    <x v="0"/>
    <x v="68"/>
    <x v="0"/>
    <x v="91"/>
    <x v="91"/>
    <x v="39"/>
    <x v="1"/>
    <x v="0"/>
    <x v="0"/>
    <x v="4"/>
    <x v="62"/>
    <x v="1"/>
    <x v="26"/>
    <x v="91"/>
    <x v="0"/>
    <x v="34"/>
    <x v="0"/>
  </r>
  <r>
    <x v="92"/>
    <n v="5004339.9999999898"/>
    <x v="70"/>
    <x v="91"/>
    <x v="0"/>
    <x v="92"/>
    <x v="91"/>
    <x v="0"/>
    <x v="68"/>
    <x v="14"/>
    <x v="92"/>
    <x v="92"/>
    <x v="39"/>
    <x v="1"/>
    <x v="0"/>
    <x v="0"/>
    <x v="4"/>
    <x v="63"/>
    <x v="1"/>
    <x v="26"/>
    <x v="92"/>
    <x v="0"/>
    <x v="34"/>
    <x v="0"/>
  </r>
  <r>
    <x v="93"/>
    <n v="5147639.9999999916"/>
    <x v="71"/>
    <x v="91"/>
    <x v="0"/>
    <x v="93"/>
    <x v="91"/>
    <x v="0"/>
    <x v="68"/>
    <x v="0"/>
    <x v="93"/>
    <x v="93"/>
    <x v="39"/>
    <x v="1"/>
    <x v="0"/>
    <x v="0"/>
    <x v="88"/>
    <x v="64"/>
    <x v="1"/>
    <x v="26"/>
    <x v="93"/>
    <x v="0"/>
    <x v="34"/>
    <x v="0"/>
  </r>
  <r>
    <x v="94"/>
    <n v="4995339.9999999953"/>
    <x v="72"/>
    <x v="91"/>
    <x v="0"/>
    <x v="94"/>
    <x v="92"/>
    <x v="0"/>
    <x v="69"/>
    <x v="0"/>
    <x v="94"/>
    <x v="94"/>
    <x v="39"/>
    <x v="1"/>
    <x v="0"/>
    <x v="0"/>
    <x v="89"/>
    <x v="65"/>
    <x v="1"/>
    <x v="26"/>
    <x v="94"/>
    <x v="0"/>
    <x v="34"/>
    <x v="0"/>
  </r>
  <r>
    <x v="95"/>
    <n v="5421802.4999999972"/>
    <x v="73"/>
    <x v="91"/>
    <x v="0"/>
    <x v="95"/>
    <x v="92"/>
    <x v="0"/>
    <x v="69"/>
    <x v="0"/>
    <x v="95"/>
    <x v="95"/>
    <x v="40"/>
    <x v="1"/>
    <x v="0"/>
    <x v="0"/>
    <x v="90"/>
    <x v="66"/>
    <x v="1"/>
    <x v="26"/>
    <x v="95"/>
    <x v="0"/>
    <x v="35"/>
    <x v="0"/>
  </r>
  <r>
    <x v="96"/>
    <n v="5601402.4999999879"/>
    <x v="74"/>
    <x v="92"/>
    <x v="0"/>
    <x v="96"/>
    <x v="93"/>
    <x v="0"/>
    <x v="70"/>
    <x v="0"/>
    <x v="96"/>
    <x v="96"/>
    <x v="41"/>
    <x v="1"/>
    <x v="0"/>
    <x v="0"/>
    <x v="91"/>
    <x v="67"/>
    <x v="1"/>
    <x v="26"/>
    <x v="96"/>
    <x v="0"/>
    <x v="36"/>
    <x v="0"/>
  </r>
  <r>
    <x v="97"/>
    <n v="4763102.4999999925"/>
    <x v="75"/>
    <x v="93"/>
    <x v="0"/>
    <x v="97"/>
    <x v="94"/>
    <x v="0"/>
    <x v="70"/>
    <x v="0"/>
    <x v="97"/>
    <x v="97"/>
    <x v="41"/>
    <x v="1"/>
    <x v="0"/>
    <x v="0"/>
    <x v="92"/>
    <x v="68"/>
    <x v="1"/>
    <x v="26"/>
    <x v="97"/>
    <x v="0"/>
    <x v="36"/>
    <x v="0"/>
  </r>
  <r>
    <x v="98"/>
    <n v="4997102.4999999981"/>
    <x v="76"/>
    <x v="94"/>
    <x v="0"/>
    <x v="98"/>
    <x v="95"/>
    <x v="0"/>
    <x v="70"/>
    <x v="0"/>
    <x v="98"/>
    <x v="98"/>
    <x v="41"/>
    <x v="1"/>
    <x v="0"/>
    <x v="0"/>
    <x v="93"/>
    <x v="69"/>
    <x v="1"/>
    <x v="26"/>
    <x v="98"/>
    <x v="0"/>
    <x v="36"/>
    <x v="0"/>
  </r>
  <r>
    <x v="99"/>
    <n v="5785927.9999999907"/>
    <x v="77"/>
    <x v="95"/>
    <x v="0"/>
    <x v="99"/>
    <x v="96"/>
    <x v="0"/>
    <x v="70"/>
    <x v="0"/>
    <x v="99"/>
    <x v="99"/>
    <x v="42"/>
    <x v="1"/>
    <x v="0"/>
    <x v="0"/>
    <x v="94"/>
    <x v="70"/>
    <x v="1"/>
    <x v="26"/>
    <x v="99"/>
    <x v="0"/>
    <x v="37"/>
    <x v="33"/>
  </r>
  <r>
    <x v="100"/>
    <n v="5723127.9999999925"/>
    <x v="0"/>
    <x v="96"/>
    <x v="0"/>
    <x v="100"/>
    <x v="97"/>
    <x v="0"/>
    <x v="70"/>
    <x v="0"/>
    <x v="100"/>
    <x v="100"/>
    <x v="43"/>
    <x v="1"/>
    <x v="0"/>
    <x v="0"/>
    <x v="95"/>
    <x v="6"/>
    <x v="1"/>
    <x v="26"/>
    <x v="100"/>
    <x v="0"/>
    <x v="38"/>
    <x v="34"/>
  </r>
  <r>
    <x v="101"/>
    <n v="5006927.9999999972"/>
    <x v="0"/>
    <x v="97"/>
    <x v="0"/>
    <x v="101"/>
    <x v="98"/>
    <x v="0"/>
    <x v="70"/>
    <x v="0"/>
    <x v="101"/>
    <x v="101"/>
    <x v="43"/>
    <x v="1"/>
    <x v="0"/>
    <x v="0"/>
    <x v="96"/>
    <x v="6"/>
    <x v="1"/>
    <x v="26"/>
    <x v="101"/>
    <x v="0"/>
    <x v="38"/>
    <x v="34"/>
  </r>
  <r>
    <x v="102"/>
    <n v="5216727.9999999907"/>
    <x v="78"/>
    <x v="98"/>
    <x v="0"/>
    <x v="102"/>
    <x v="99"/>
    <x v="0"/>
    <x v="70"/>
    <x v="0"/>
    <x v="102"/>
    <x v="102"/>
    <x v="43"/>
    <x v="1"/>
    <x v="48"/>
    <x v="0"/>
    <x v="97"/>
    <x v="71"/>
    <x v="1"/>
    <x v="26"/>
    <x v="102"/>
    <x v="0"/>
    <x v="38"/>
    <x v="34"/>
  </r>
  <r>
    <x v="103"/>
    <n v="5026827.9999999916"/>
    <x v="0"/>
    <x v="91"/>
    <x v="0"/>
    <x v="103"/>
    <x v="100"/>
    <x v="0"/>
    <x v="28"/>
    <x v="0"/>
    <x v="103"/>
    <x v="103"/>
    <x v="43"/>
    <x v="1"/>
    <x v="0"/>
    <x v="0"/>
    <x v="4"/>
    <x v="6"/>
    <x v="1"/>
    <x v="26"/>
    <x v="103"/>
    <x v="0"/>
    <x v="38"/>
    <x v="34"/>
  </r>
  <r>
    <x v="104"/>
    <n v="6206949.9999999562"/>
    <x v="0"/>
    <x v="99"/>
    <x v="0"/>
    <x v="104"/>
    <x v="101"/>
    <x v="0"/>
    <x v="28"/>
    <x v="0"/>
    <x v="104"/>
    <x v="104"/>
    <x v="44"/>
    <x v="75"/>
    <x v="0"/>
    <x v="0"/>
    <x v="98"/>
    <x v="6"/>
    <x v="1"/>
    <x v="26"/>
    <x v="104"/>
    <x v="0"/>
    <x v="39"/>
    <x v="35"/>
  </r>
  <r>
    <x v="105"/>
    <n v="5760349.9999999972"/>
    <x v="79"/>
    <x v="100"/>
    <x v="0"/>
    <x v="105"/>
    <x v="102"/>
    <x v="0"/>
    <x v="71"/>
    <x v="0"/>
    <x v="105"/>
    <x v="105"/>
    <x v="45"/>
    <x v="76"/>
    <x v="0"/>
    <x v="1"/>
    <x v="99"/>
    <x v="6"/>
    <x v="1"/>
    <x v="26"/>
    <x v="105"/>
    <x v="0"/>
    <x v="40"/>
    <x v="0"/>
  </r>
  <r>
    <x v="106"/>
    <n v="5316149.9999999898"/>
    <x v="80"/>
    <x v="101"/>
    <x v="0"/>
    <x v="106"/>
    <x v="103"/>
    <x v="0"/>
    <x v="72"/>
    <x v="0"/>
    <x v="106"/>
    <x v="106"/>
    <x v="45"/>
    <x v="77"/>
    <x v="0"/>
    <x v="2"/>
    <x v="100"/>
    <x v="72"/>
    <x v="1"/>
    <x v="26"/>
    <x v="106"/>
    <x v="0"/>
    <x v="40"/>
    <x v="0"/>
  </r>
  <r>
    <x v="107"/>
    <n v="4750249.9999999907"/>
    <x v="81"/>
    <x v="102"/>
    <x v="0"/>
    <x v="107"/>
    <x v="104"/>
    <x v="0"/>
    <x v="73"/>
    <x v="0"/>
    <x v="107"/>
    <x v="107"/>
    <x v="45"/>
    <x v="78"/>
    <x v="0"/>
    <x v="3"/>
    <x v="101"/>
    <x v="73"/>
    <x v="1"/>
    <x v="26"/>
    <x v="107"/>
    <x v="0"/>
    <x v="40"/>
    <x v="0"/>
  </r>
  <r>
    <x v="108"/>
    <n v="5074522.4999999916"/>
    <x v="82"/>
    <x v="103"/>
    <x v="0"/>
    <x v="108"/>
    <x v="105"/>
    <x v="0"/>
    <x v="74"/>
    <x v="0"/>
    <x v="108"/>
    <x v="108"/>
    <x v="46"/>
    <x v="79"/>
    <x v="0"/>
    <x v="4"/>
    <x v="102"/>
    <x v="74"/>
    <x v="1"/>
    <x v="26"/>
    <x v="108"/>
    <x v="0"/>
    <x v="41"/>
    <x v="0"/>
  </r>
  <r>
    <x v="109"/>
    <n v="5263122.4999999916"/>
    <x v="83"/>
    <x v="104"/>
    <x v="6"/>
    <x v="109"/>
    <x v="106"/>
    <x v="6"/>
    <x v="75"/>
    <x v="0"/>
    <x v="109"/>
    <x v="109"/>
    <x v="47"/>
    <x v="80"/>
    <x v="0"/>
    <x v="5"/>
    <x v="103"/>
    <x v="75"/>
    <x v="1"/>
    <x v="26"/>
    <x v="109"/>
    <x v="0"/>
    <x v="42"/>
    <x v="0"/>
  </r>
  <r>
    <x v="110"/>
    <n v="4723122.4999999963"/>
    <x v="84"/>
    <x v="105"/>
    <x v="7"/>
    <x v="110"/>
    <x v="107"/>
    <x v="7"/>
    <x v="76"/>
    <x v="0"/>
    <x v="110"/>
    <x v="110"/>
    <x v="47"/>
    <x v="81"/>
    <x v="0"/>
    <x v="6"/>
    <x v="104"/>
    <x v="76"/>
    <x v="1"/>
    <x v="26"/>
    <x v="110"/>
    <x v="0"/>
    <x v="42"/>
    <x v="0"/>
  </r>
  <r>
    <x v="111"/>
    <n v="4745522.4999999907"/>
    <x v="85"/>
    <x v="106"/>
    <x v="8"/>
    <x v="111"/>
    <x v="108"/>
    <x v="8"/>
    <x v="77"/>
    <x v="0"/>
    <x v="111"/>
    <x v="111"/>
    <x v="47"/>
    <x v="82"/>
    <x v="0"/>
    <x v="7"/>
    <x v="105"/>
    <x v="77"/>
    <x v="1"/>
    <x v="26"/>
    <x v="111"/>
    <x v="0"/>
    <x v="42"/>
    <x v="0"/>
  </r>
  <r>
    <x v="112"/>
    <n v="5587143.9999999963"/>
    <x v="86"/>
    <x v="107"/>
    <x v="9"/>
    <x v="112"/>
    <x v="109"/>
    <x v="9"/>
    <x v="76"/>
    <x v="0"/>
    <x v="112"/>
    <x v="112"/>
    <x v="48"/>
    <x v="83"/>
    <x v="0"/>
    <x v="8"/>
    <x v="106"/>
    <x v="78"/>
    <x v="1"/>
    <x v="26"/>
    <x v="112"/>
    <x v="0"/>
    <x v="43"/>
    <x v="0"/>
  </r>
  <r>
    <x v="113"/>
    <n v="6624143.9999999534"/>
    <x v="87"/>
    <x v="108"/>
    <x v="10"/>
    <x v="113"/>
    <x v="110"/>
    <x v="10"/>
    <x v="76"/>
    <x v="0"/>
    <x v="113"/>
    <x v="113"/>
    <x v="30"/>
    <x v="84"/>
    <x v="0"/>
    <x v="9"/>
    <x v="107"/>
    <x v="79"/>
    <x v="1"/>
    <x v="26"/>
    <x v="113"/>
    <x v="0"/>
    <x v="26"/>
    <x v="0"/>
  </r>
  <r>
    <x v="114"/>
    <n v="4870443.9999999963"/>
    <x v="88"/>
    <x v="109"/>
    <x v="11"/>
    <x v="114"/>
    <x v="111"/>
    <x v="11"/>
    <x v="78"/>
    <x v="0"/>
    <x v="114"/>
    <x v="114"/>
    <x v="30"/>
    <x v="85"/>
    <x v="0"/>
    <x v="10"/>
    <x v="108"/>
    <x v="80"/>
    <x v="1"/>
    <x v="26"/>
    <x v="114"/>
    <x v="0"/>
    <x v="26"/>
    <x v="0"/>
  </r>
  <r>
    <x v="115"/>
    <n v="4838243.9999999907"/>
    <x v="89"/>
    <x v="110"/>
    <x v="12"/>
    <x v="115"/>
    <x v="112"/>
    <x v="12"/>
    <x v="78"/>
    <x v="0"/>
    <x v="115"/>
    <x v="115"/>
    <x v="30"/>
    <x v="86"/>
    <x v="0"/>
    <x v="11"/>
    <x v="109"/>
    <x v="81"/>
    <x v="1"/>
    <x v="26"/>
    <x v="115"/>
    <x v="0"/>
    <x v="26"/>
    <x v="0"/>
  </r>
  <r>
    <x v="116"/>
    <n v="4879343.9999999944"/>
    <x v="90"/>
    <x v="111"/>
    <x v="13"/>
    <x v="116"/>
    <x v="113"/>
    <x v="13"/>
    <x v="78"/>
    <x v="0"/>
    <x v="116"/>
    <x v="116"/>
    <x v="30"/>
    <x v="87"/>
    <x v="49"/>
    <x v="12"/>
    <x v="110"/>
    <x v="82"/>
    <x v="1"/>
    <x v="26"/>
    <x v="116"/>
    <x v="0"/>
    <x v="26"/>
    <x v="0"/>
  </r>
  <r>
    <x v="117"/>
    <n v="5432957.4999999907"/>
    <x v="91"/>
    <x v="112"/>
    <x v="14"/>
    <x v="117"/>
    <x v="114"/>
    <x v="14"/>
    <x v="78"/>
    <x v="0"/>
    <x v="117"/>
    <x v="117"/>
    <x v="49"/>
    <x v="88"/>
    <x v="50"/>
    <x v="13"/>
    <x v="111"/>
    <x v="83"/>
    <x v="1"/>
    <x v="26"/>
    <x v="117"/>
    <x v="0"/>
    <x v="44"/>
    <x v="0"/>
  </r>
  <r>
    <x v="118"/>
    <n v="4791357.4999999944"/>
    <x v="92"/>
    <x v="113"/>
    <x v="15"/>
    <x v="118"/>
    <x v="115"/>
    <x v="15"/>
    <x v="79"/>
    <x v="0"/>
    <x v="118"/>
    <x v="118"/>
    <x v="49"/>
    <x v="89"/>
    <x v="51"/>
    <x v="14"/>
    <x v="112"/>
    <x v="84"/>
    <x v="1"/>
    <x v="26"/>
    <x v="118"/>
    <x v="0"/>
    <x v="44"/>
    <x v="0"/>
  </r>
  <r>
    <x v="119"/>
    <n v="4577957.4999999963"/>
    <x v="93"/>
    <x v="114"/>
    <x v="16"/>
    <x v="119"/>
    <x v="116"/>
    <x v="16"/>
    <x v="79"/>
    <x v="0"/>
    <x v="119"/>
    <x v="119"/>
    <x v="49"/>
    <x v="90"/>
    <x v="52"/>
    <x v="15"/>
    <x v="113"/>
    <x v="85"/>
    <x v="1"/>
    <x v="26"/>
    <x v="118"/>
    <x v="0"/>
    <x v="44"/>
    <x v="0"/>
  </r>
  <r>
    <x v="120"/>
    <n v="5117957.4999999944"/>
    <x v="94"/>
    <x v="115"/>
    <x v="17"/>
    <x v="120"/>
    <x v="117"/>
    <x v="17"/>
    <x v="79"/>
    <x v="0"/>
    <x v="120"/>
    <x v="120"/>
    <x v="49"/>
    <x v="91"/>
    <x v="53"/>
    <x v="16"/>
    <x v="114"/>
    <x v="86"/>
    <x v="1"/>
    <x v="26"/>
    <x v="119"/>
    <x v="0"/>
    <x v="44"/>
    <x v="0"/>
  </r>
  <r>
    <x v="121"/>
    <n v="4919989.9999999907"/>
    <x v="95"/>
    <x v="116"/>
    <x v="18"/>
    <x v="121"/>
    <x v="118"/>
    <x v="18"/>
    <x v="79"/>
    <x v="0"/>
    <x v="121"/>
    <x v="121"/>
    <x v="50"/>
    <x v="92"/>
    <x v="54"/>
    <x v="17"/>
    <x v="115"/>
    <x v="87"/>
    <x v="1"/>
    <x v="26"/>
    <x v="120"/>
    <x v="0"/>
    <x v="45"/>
    <x v="0"/>
  </r>
  <r>
    <x v="122"/>
    <n v="4671189.9999999907"/>
    <x v="96"/>
    <x v="117"/>
    <x v="19"/>
    <x v="122"/>
    <x v="119"/>
    <x v="19"/>
    <x v="79"/>
    <x v="0"/>
    <x v="122"/>
    <x v="122"/>
    <x v="51"/>
    <x v="93"/>
    <x v="0"/>
    <x v="0"/>
    <x v="116"/>
    <x v="88"/>
    <x v="1"/>
    <x v="26"/>
    <x v="121"/>
    <x v="0"/>
    <x v="46"/>
    <x v="0"/>
  </r>
  <r>
    <x v="123"/>
    <n v="4396189.9999999972"/>
    <x v="0"/>
    <x v="118"/>
    <x v="20"/>
    <x v="123"/>
    <x v="120"/>
    <x v="20"/>
    <x v="80"/>
    <x v="0"/>
    <x v="123"/>
    <x v="123"/>
    <x v="51"/>
    <x v="94"/>
    <x v="0"/>
    <x v="0"/>
    <x v="117"/>
    <x v="89"/>
    <x v="1"/>
    <x v="26"/>
    <x v="122"/>
    <x v="0"/>
    <x v="46"/>
    <x v="0"/>
  </r>
  <r>
    <x v="124"/>
    <n v="4487689.9999999888"/>
    <x v="0"/>
    <x v="119"/>
    <x v="21"/>
    <x v="124"/>
    <x v="121"/>
    <x v="21"/>
    <x v="80"/>
    <x v="0"/>
    <x v="124"/>
    <x v="124"/>
    <x v="51"/>
    <x v="95"/>
    <x v="0"/>
    <x v="0"/>
    <x v="118"/>
    <x v="90"/>
    <x v="1"/>
    <x v="26"/>
    <x v="123"/>
    <x v="0"/>
    <x v="46"/>
    <x v="0"/>
  </r>
  <r>
    <x v="125"/>
    <n v="4924491.9999999981"/>
    <x v="0"/>
    <x v="120"/>
    <x v="22"/>
    <x v="125"/>
    <x v="122"/>
    <x v="22"/>
    <x v="80"/>
    <x v="0"/>
    <x v="125"/>
    <x v="125"/>
    <x v="52"/>
    <x v="96"/>
    <x v="0"/>
    <x v="0"/>
    <x v="119"/>
    <x v="91"/>
    <x v="1"/>
    <x v="26"/>
    <x v="124"/>
    <x v="0"/>
    <x v="47"/>
    <x v="0"/>
  </r>
  <r>
    <x v="126"/>
    <n v="5646391.9999999907"/>
    <x v="97"/>
    <x v="121"/>
    <x v="23"/>
    <x v="126"/>
    <x v="123"/>
    <x v="23"/>
    <x v="81"/>
    <x v="15"/>
    <x v="126"/>
    <x v="126"/>
    <x v="53"/>
    <x v="97"/>
    <x v="0"/>
    <x v="0"/>
    <x v="120"/>
    <x v="92"/>
    <x v="1"/>
    <x v="26"/>
    <x v="125"/>
    <x v="0"/>
    <x v="48"/>
    <x v="0"/>
  </r>
  <r>
    <x v="127"/>
    <n v="4983791.9999999944"/>
    <x v="98"/>
    <x v="122"/>
    <x v="24"/>
    <x v="127"/>
    <x v="124"/>
    <x v="24"/>
    <x v="81"/>
    <x v="0"/>
    <x v="127"/>
    <x v="127"/>
    <x v="53"/>
    <x v="98"/>
    <x v="0"/>
    <x v="0"/>
    <x v="121"/>
    <x v="93"/>
    <x v="1"/>
    <x v="26"/>
    <x v="126"/>
    <x v="0"/>
    <x v="48"/>
    <x v="0"/>
  </r>
  <r>
    <x v="128"/>
    <n v="4882691.9999999963"/>
    <x v="99"/>
    <x v="123"/>
    <x v="25"/>
    <x v="128"/>
    <x v="125"/>
    <x v="25"/>
    <x v="81"/>
    <x v="16"/>
    <x v="128"/>
    <x v="128"/>
    <x v="53"/>
    <x v="99"/>
    <x v="55"/>
    <x v="0"/>
    <x v="122"/>
    <x v="94"/>
    <x v="1"/>
    <x v="26"/>
    <x v="127"/>
    <x v="0"/>
    <x v="48"/>
    <x v="0"/>
  </r>
  <r>
    <x v="129"/>
    <n v="4883191.9999999898"/>
    <x v="100"/>
    <x v="124"/>
    <x v="26"/>
    <x v="129"/>
    <x v="126"/>
    <x v="26"/>
    <x v="81"/>
    <x v="17"/>
    <x v="129"/>
    <x v="129"/>
    <x v="53"/>
    <x v="100"/>
    <x v="56"/>
    <x v="0"/>
    <x v="123"/>
    <x v="95"/>
    <x v="1"/>
    <x v="26"/>
    <x v="128"/>
    <x v="0"/>
    <x v="48"/>
    <x v="0"/>
  </r>
  <r>
    <x v="130"/>
    <n v="5525222.4999999925"/>
    <x v="101"/>
    <x v="125"/>
    <x v="27"/>
    <x v="130"/>
    <x v="127"/>
    <x v="27"/>
    <x v="28"/>
    <x v="18"/>
    <x v="130"/>
    <x v="130"/>
    <x v="54"/>
    <x v="101"/>
    <x v="57"/>
    <x v="0"/>
    <x v="124"/>
    <x v="96"/>
    <x v="1"/>
    <x v="26"/>
    <x v="129"/>
    <x v="0"/>
    <x v="49"/>
    <x v="0"/>
  </r>
  <r>
    <x v="131"/>
    <n v="5257922.4999999944"/>
    <x v="102"/>
    <x v="126"/>
    <x v="28"/>
    <x v="131"/>
    <x v="128"/>
    <x v="28"/>
    <x v="28"/>
    <x v="0"/>
    <x v="131"/>
    <x v="131"/>
    <x v="54"/>
    <x v="102"/>
    <x v="58"/>
    <x v="0"/>
    <x v="125"/>
    <x v="97"/>
    <x v="1"/>
    <x v="26"/>
    <x v="130"/>
    <x v="0"/>
    <x v="49"/>
    <x v="0"/>
  </r>
  <r>
    <x v="132"/>
    <n v="4947022.4999999972"/>
    <x v="103"/>
    <x v="127"/>
    <x v="29"/>
    <x v="132"/>
    <x v="129"/>
    <x v="29"/>
    <x v="28"/>
    <x v="0"/>
    <x v="132"/>
    <x v="132"/>
    <x v="54"/>
    <x v="103"/>
    <x v="59"/>
    <x v="0"/>
    <x v="126"/>
    <x v="98"/>
    <x v="1"/>
    <x v="26"/>
    <x v="131"/>
    <x v="0"/>
    <x v="49"/>
    <x v="0"/>
  </r>
  <r>
    <x v="133"/>
    <n v="4934922.4999999963"/>
    <x v="104"/>
    <x v="128"/>
    <x v="30"/>
    <x v="133"/>
    <x v="130"/>
    <x v="30"/>
    <x v="28"/>
    <x v="0"/>
    <x v="133"/>
    <x v="133"/>
    <x v="54"/>
    <x v="104"/>
    <x v="60"/>
    <x v="0"/>
    <x v="127"/>
    <x v="99"/>
    <x v="1"/>
    <x v="26"/>
    <x v="132"/>
    <x v="0"/>
    <x v="49"/>
    <x v="0"/>
  </r>
  <r>
    <x v="134"/>
    <n v="5287234.9999999898"/>
    <x v="105"/>
    <x v="129"/>
    <x v="31"/>
    <x v="134"/>
    <x v="131"/>
    <x v="31"/>
    <x v="28"/>
    <x v="19"/>
    <x v="134"/>
    <x v="134"/>
    <x v="55"/>
    <x v="105"/>
    <x v="61"/>
    <x v="0"/>
    <x v="128"/>
    <x v="100"/>
    <x v="1"/>
    <x v="26"/>
    <x v="133"/>
    <x v="0"/>
    <x v="50"/>
    <x v="0"/>
  </r>
  <r>
    <x v="135"/>
    <n v="5470134.9999999944"/>
    <x v="106"/>
    <x v="130"/>
    <x v="32"/>
    <x v="135"/>
    <x v="132"/>
    <x v="32"/>
    <x v="28"/>
    <x v="0"/>
    <x v="135"/>
    <x v="135"/>
    <x v="56"/>
    <x v="106"/>
    <x v="62"/>
    <x v="0"/>
    <x v="129"/>
    <x v="101"/>
    <x v="1"/>
    <x v="26"/>
    <x v="134"/>
    <x v="0"/>
    <x v="15"/>
    <x v="0"/>
  </r>
  <r>
    <x v="136"/>
    <n v="5142734.9999999944"/>
    <x v="107"/>
    <x v="131"/>
    <x v="33"/>
    <x v="136"/>
    <x v="133"/>
    <x v="33"/>
    <x v="28"/>
    <x v="0"/>
    <x v="136"/>
    <x v="136"/>
    <x v="56"/>
    <x v="107"/>
    <x v="63"/>
    <x v="0"/>
    <x v="130"/>
    <x v="102"/>
    <x v="1"/>
    <x v="26"/>
    <x v="135"/>
    <x v="0"/>
    <x v="15"/>
    <x v="0"/>
  </r>
  <r>
    <x v="137"/>
    <n v="5118234.9999999925"/>
    <x v="108"/>
    <x v="132"/>
    <x v="34"/>
    <x v="137"/>
    <x v="134"/>
    <x v="34"/>
    <x v="28"/>
    <x v="20"/>
    <x v="137"/>
    <x v="137"/>
    <x v="56"/>
    <x v="108"/>
    <x v="64"/>
    <x v="0"/>
    <x v="131"/>
    <x v="103"/>
    <x v="1"/>
    <x v="26"/>
    <x v="136"/>
    <x v="0"/>
    <x v="15"/>
    <x v="0"/>
  </r>
  <r>
    <x v="138"/>
    <n v="5395885.9999999963"/>
    <x v="109"/>
    <x v="133"/>
    <x v="35"/>
    <x v="138"/>
    <x v="135"/>
    <x v="35"/>
    <x v="28"/>
    <x v="21"/>
    <x v="138"/>
    <x v="138"/>
    <x v="57"/>
    <x v="109"/>
    <x v="65"/>
    <x v="0"/>
    <x v="132"/>
    <x v="104"/>
    <x v="1"/>
    <x v="26"/>
    <x v="137"/>
    <x v="0"/>
    <x v="51"/>
    <x v="0"/>
  </r>
  <r>
    <x v="139"/>
    <n v="5441185.9999999953"/>
    <x v="110"/>
    <x v="134"/>
    <x v="36"/>
    <x v="139"/>
    <x v="136"/>
    <x v="36"/>
    <x v="82"/>
    <x v="22"/>
    <x v="139"/>
    <x v="139"/>
    <x v="58"/>
    <x v="110"/>
    <x v="66"/>
    <x v="0"/>
    <x v="133"/>
    <x v="105"/>
    <x v="1"/>
    <x v="26"/>
    <x v="138"/>
    <x v="0"/>
    <x v="52"/>
    <x v="0"/>
  </r>
  <r>
    <x v="140"/>
    <n v="4950585.9999999916"/>
    <x v="111"/>
    <x v="135"/>
    <x v="37"/>
    <x v="140"/>
    <x v="137"/>
    <x v="37"/>
    <x v="83"/>
    <x v="0"/>
    <x v="140"/>
    <x v="140"/>
    <x v="58"/>
    <x v="111"/>
    <x v="67"/>
    <x v="0"/>
    <x v="134"/>
    <x v="106"/>
    <x v="1"/>
    <x v="26"/>
    <x v="139"/>
    <x v="0"/>
    <x v="52"/>
    <x v="0"/>
  </r>
  <r>
    <x v="141"/>
    <n v="4856285.9999999925"/>
    <x v="112"/>
    <x v="136"/>
    <x v="38"/>
    <x v="141"/>
    <x v="138"/>
    <x v="38"/>
    <x v="83"/>
    <x v="0"/>
    <x v="141"/>
    <x v="141"/>
    <x v="58"/>
    <x v="112"/>
    <x v="68"/>
    <x v="0"/>
    <x v="135"/>
    <x v="107"/>
    <x v="1"/>
    <x v="26"/>
    <x v="140"/>
    <x v="0"/>
    <x v="52"/>
    <x v="0"/>
  </r>
  <r>
    <x v="142"/>
    <n v="5119385.9999999907"/>
    <x v="113"/>
    <x v="137"/>
    <x v="39"/>
    <x v="142"/>
    <x v="139"/>
    <x v="39"/>
    <x v="83"/>
    <x v="0"/>
    <x v="142"/>
    <x v="142"/>
    <x v="58"/>
    <x v="113"/>
    <x v="69"/>
    <x v="0"/>
    <x v="136"/>
    <x v="108"/>
    <x v="1"/>
    <x v="26"/>
    <x v="141"/>
    <x v="0"/>
    <x v="52"/>
    <x v="0"/>
  </r>
  <r>
    <x v="143"/>
    <n v="5641397.4999999925"/>
    <x v="114"/>
    <x v="138"/>
    <x v="40"/>
    <x v="143"/>
    <x v="140"/>
    <x v="40"/>
    <x v="83"/>
    <x v="23"/>
    <x v="143"/>
    <x v="143"/>
    <x v="59"/>
    <x v="114"/>
    <x v="70"/>
    <x v="0"/>
    <x v="137"/>
    <x v="109"/>
    <x v="1"/>
    <x v="26"/>
    <x v="142"/>
    <x v="0"/>
    <x v="53"/>
    <x v="0"/>
  </r>
  <r>
    <x v="144"/>
    <n v="4868597.4999999925"/>
    <x v="115"/>
    <x v="139"/>
    <x v="41"/>
    <x v="144"/>
    <x v="141"/>
    <x v="41"/>
    <x v="82"/>
    <x v="0"/>
    <x v="144"/>
    <x v="144"/>
    <x v="60"/>
    <x v="1"/>
    <x v="71"/>
    <x v="0"/>
    <x v="138"/>
    <x v="110"/>
    <x v="1"/>
    <x v="26"/>
    <x v="143"/>
    <x v="0"/>
    <x v="54"/>
    <x v="0"/>
  </r>
  <r>
    <x v="145"/>
    <n v="4807097.4999999953"/>
    <x v="116"/>
    <x v="140"/>
    <x v="42"/>
    <x v="145"/>
    <x v="142"/>
    <x v="42"/>
    <x v="82"/>
    <x v="0"/>
    <x v="145"/>
    <x v="145"/>
    <x v="60"/>
    <x v="1"/>
    <x v="72"/>
    <x v="0"/>
    <x v="139"/>
    <x v="111"/>
    <x v="1"/>
    <x v="26"/>
    <x v="144"/>
    <x v="0"/>
    <x v="54"/>
    <x v="0"/>
  </r>
  <r>
    <x v="146"/>
    <n v="4724197.4999999916"/>
    <x v="117"/>
    <x v="141"/>
    <x v="43"/>
    <x v="146"/>
    <x v="143"/>
    <x v="43"/>
    <x v="84"/>
    <x v="0"/>
    <x v="146"/>
    <x v="146"/>
    <x v="60"/>
    <x v="1"/>
    <x v="73"/>
    <x v="0"/>
    <x v="140"/>
    <x v="112"/>
    <x v="1"/>
    <x v="26"/>
    <x v="145"/>
    <x v="0"/>
    <x v="54"/>
    <x v="0"/>
  </r>
  <r>
    <x v="147"/>
    <n v="5058142.4999999963"/>
    <x v="118"/>
    <x v="142"/>
    <x v="44"/>
    <x v="147"/>
    <x v="144"/>
    <x v="44"/>
    <x v="84"/>
    <x v="0"/>
    <x v="147"/>
    <x v="147"/>
    <x v="61"/>
    <x v="1"/>
    <x v="74"/>
    <x v="0"/>
    <x v="141"/>
    <x v="113"/>
    <x v="1"/>
    <x v="26"/>
    <x v="146"/>
    <x v="0"/>
    <x v="55"/>
    <x v="32"/>
  </r>
  <r>
    <x v="148"/>
    <n v="5511442.4999999888"/>
    <x v="119"/>
    <x v="143"/>
    <x v="45"/>
    <x v="148"/>
    <x v="145"/>
    <x v="45"/>
    <x v="85"/>
    <x v="24"/>
    <x v="148"/>
    <x v="148"/>
    <x v="62"/>
    <x v="1"/>
    <x v="75"/>
    <x v="0"/>
    <x v="4"/>
    <x v="114"/>
    <x v="1"/>
    <x v="26"/>
    <x v="147"/>
    <x v="0"/>
    <x v="56"/>
    <x v="36"/>
  </r>
  <r>
    <x v="149"/>
    <n v="4838342.4999999963"/>
    <x v="120"/>
    <x v="144"/>
    <x v="46"/>
    <x v="149"/>
    <x v="146"/>
    <x v="46"/>
    <x v="85"/>
    <x v="0"/>
    <x v="149"/>
    <x v="149"/>
    <x v="62"/>
    <x v="1"/>
    <x v="76"/>
    <x v="0"/>
    <x v="4"/>
    <x v="114"/>
    <x v="1"/>
    <x v="26"/>
    <x v="148"/>
    <x v="0"/>
    <x v="56"/>
    <x v="36"/>
  </r>
  <r>
    <x v="150"/>
    <n v="4666042.4999999963"/>
    <x v="121"/>
    <x v="145"/>
    <x v="47"/>
    <x v="150"/>
    <x v="147"/>
    <x v="47"/>
    <x v="85"/>
    <x v="0"/>
    <x v="150"/>
    <x v="150"/>
    <x v="62"/>
    <x v="1"/>
    <x v="77"/>
    <x v="0"/>
    <x v="4"/>
    <x v="115"/>
    <x v="1"/>
    <x v="26"/>
    <x v="149"/>
    <x v="0"/>
    <x v="56"/>
    <x v="36"/>
  </r>
  <r>
    <x v="151"/>
    <n v="5644947.9999999888"/>
    <x v="122"/>
    <x v="146"/>
    <x v="48"/>
    <x v="151"/>
    <x v="148"/>
    <x v="48"/>
    <x v="85"/>
    <x v="0"/>
    <x v="151"/>
    <x v="151"/>
    <x v="63"/>
    <x v="1"/>
    <x v="78"/>
    <x v="0"/>
    <x v="4"/>
    <x v="116"/>
    <x v="1"/>
    <x v="26"/>
    <x v="150"/>
    <x v="0"/>
    <x v="57"/>
    <x v="37"/>
  </r>
  <r>
    <x v="152"/>
    <n v="5465347.9999999953"/>
    <x v="123"/>
    <x v="147"/>
    <x v="49"/>
    <x v="152"/>
    <x v="149"/>
    <x v="49"/>
    <x v="85"/>
    <x v="23"/>
    <x v="152"/>
    <x v="152"/>
    <x v="64"/>
    <x v="1"/>
    <x v="79"/>
    <x v="0"/>
    <x v="4"/>
    <x v="117"/>
    <x v="1"/>
    <x v="26"/>
    <x v="151"/>
    <x v="0"/>
    <x v="58"/>
    <x v="38"/>
  </r>
  <r>
    <x v="153"/>
    <n v="4913047.9999999925"/>
    <x v="124"/>
    <x v="148"/>
    <x v="50"/>
    <x v="153"/>
    <x v="150"/>
    <x v="50"/>
    <x v="86"/>
    <x v="0"/>
    <x v="153"/>
    <x v="153"/>
    <x v="64"/>
    <x v="1"/>
    <x v="80"/>
    <x v="0"/>
    <x v="4"/>
    <x v="118"/>
    <x v="1"/>
    <x v="26"/>
    <x v="152"/>
    <x v="0"/>
    <x v="58"/>
    <x v="38"/>
  </r>
  <r>
    <x v="154"/>
    <n v="5036147.9999999925"/>
    <x v="125"/>
    <x v="149"/>
    <x v="51"/>
    <x v="154"/>
    <x v="151"/>
    <x v="51"/>
    <x v="86"/>
    <x v="0"/>
    <x v="154"/>
    <x v="154"/>
    <x v="64"/>
    <x v="1"/>
    <x v="81"/>
    <x v="0"/>
    <x v="4"/>
    <x v="119"/>
    <x v="1"/>
    <x v="26"/>
    <x v="153"/>
    <x v="0"/>
    <x v="58"/>
    <x v="38"/>
  </r>
  <r>
    <x v="155"/>
    <n v="4767447.9999999907"/>
    <x v="126"/>
    <x v="150"/>
    <x v="52"/>
    <x v="155"/>
    <x v="152"/>
    <x v="52"/>
    <x v="28"/>
    <x v="0"/>
    <x v="155"/>
    <x v="155"/>
    <x v="64"/>
    <x v="1"/>
    <x v="82"/>
    <x v="0"/>
    <x v="4"/>
    <x v="120"/>
    <x v="1"/>
    <x v="26"/>
    <x v="154"/>
    <x v="0"/>
    <x v="58"/>
    <x v="38"/>
  </r>
  <r>
    <x v="156"/>
    <n v="5381322.4999999907"/>
    <x v="0"/>
    <x v="151"/>
    <x v="53"/>
    <x v="156"/>
    <x v="153"/>
    <x v="53"/>
    <x v="28"/>
    <x v="0"/>
    <x v="156"/>
    <x v="156"/>
    <x v="65"/>
    <x v="1"/>
    <x v="0"/>
    <x v="0"/>
    <x v="4"/>
    <x v="121"/>
    <x v="1"/>
    <x v="26"/>
    <x v="155"/>
    <x v="0"/>
    <x v="59"/>
    <x v="39"/>
  </r>
  <r>
    <x v="157"/>
    <n v="5547722.4999999963"/>
    <x v="127"/>
    <x v="152"/>
    <x v="54"/>
    <x v="157"/>
    <x v="154"/>
    <x v="54"/>
    <x v="87"/>
    <x v="0"/>
    <x v="157"/>
    <x v="157"/>
    <x v="30"/>
    <x v="1"/>
    <x v="83"/>
    <x v="0"/>
    <x v="4"/>
    <x v="114"/>
    <x v="1"/>
    <x v="26"/>
    <x v="156"/>
    <x v="0"/>
    <x v="26"/>
    <x v="0"/>
  </r>
  <r>
    <x v="158"/>
    <n v="5764722.4999999925"/>
    <x v="128"/>
    <x v="153"/>
    <x v="55"/>
    <x v="158"/>
    <x v="155"/>
    <x v="55"/>
    <x v="88"/>
    <x v="0"/>
    <x v="158"/>
    <x v="158"/>
    <x v="30"/>
    <x v="1"/>
    <x v="84"/>
    <x v="0"/>
    <x v="4"/>
    <x v="122"/>
    <x v="1"/>
    <x v="26"/>
    <x v="157"/>
    <x v="0"/>
    <x v="26"/>
    <x v="0"/>
  </r>
  <r>
    <x v="159"/>
    <n v="5020122.4999999944"/>
    <x v="129"/>
    <x v="154"/>
    <x v="56"/>
    <x v="159"/>
    <x v="156"/>
    <x v="56"/>
    <x v="89"/>
    <x v="0"/>
    <x v="159"/>
    <x v="159"/>
    <x v="30"/>
    <x v="1"/>
    <x v="85"/>
    <x v="0"/>
    <x v="4"/>
    <x v="123"/>
    <x v="1"/>
    <x v="26"/>
    <x v="158"/>
    <x v="0"/>
    <x v="26"/>
    <x v="0"/>
  </r>
  <r>
    <x v="160"/>
    <n v="4974274.9999999981"/>
    <x v="0"/>
    <x v="155"/>
    <x v="57"/>
    <x v="160"/>
    <x v="157"/>
    <x v="57"/>
    <x v="90"/>
    <x v="0"/>
    <x v="160"/>
    <x v="160"/>
    <x v="66"/>
    <x v="1"/>
    <x v="0"/>
    <x v="0"/>
    <x v="4"/>
    <x v="124"/>
    <x v="1"/>
    <x v="26"/>
    <x v="159"/>
    <x v="0"/>
    <x v="60"/>
    <x v="40"/>
  </r>
  <r>
    <x v="161"/>
    <n v="5118974.9999999953"/>
    <x v="130"/>
    <x v="156"/>
    <x v="58"/>
    <x v="161"/>
    <x v="158"/>
    <x v="58"/>
    <x v="91"/>
    <x v="0"/>
    <x v="161"/>
    <x v="161"/>
    <x v="67"/>
    <x v="1"/>
    <x v="86"/>
    <x v="0"/>
    <x v="4"/>
    <x v="114"/>
    <x v="1"/>
    <x v="26"/>
    <x v="160"/>
    <x v="0"/>
    <x v="61"/>
    <x v="41"/>
  </r>
  <r>
    <x v="162"/>
    <n v="4677874.9999999972"/>
    <x v="131"/>
    <x v="157"/>
    <x v="59"/>
    <x v="162"/>
    <x v="159"/>
    <x v="59"/>
    <x v="92"/>
    <x v="0"/>
    <x v="162"/>
    <x v="162"/>
    <x v="67"/>
    <x v="1"/>
    <x v="87"/>
    <x v="0"/>
    <x v="4"/>
    <x v="124"/>
    <x v="1"/>
    <x v="26"/>
    <x v="161"/>
    <x v="0"/>
    <x v="61"/>
    <x v="41"/>
  </r>
  <r>
    <x v="163"/>
    <n v="4613174.9999999925"/>
    <x v="132"/>
    <x v="158"/>
    <x v="60"/>
    <x v="163"/>
    <x v="160"/>
    <x v="60"/>
    <x v="93"/>
    <x v="0"/>
    <x v="163"/>
    <x v="163"/>
    <x v="67"/>
    <x v="1"/>
    <x v="88"/>
    <x v="0"/>
    <x v="4"/>
    <x v="125"/>
    <x v="1"/>
    <x v="26"/>
    <x v="162"/>
    <x v="0"/>
    <x v="61"/>
    <x v="41"/>
  </r>
  <r>
    <x v="164"/>
    <n v="5622203.9999999925"/>
    <x v="0"/>
    <x v="159"/>
    <x v="61"/>
    <x v="164"/>
    <x v="161"/>
    <x v="61"/>
    <x v="94"/>
    <x v="0"/>
    <x v="164"/>
    <x v="164"/>
    <x v="68"/>
    <x v="1"/>
    <x v="0"/>
    <x v="18"/>
    <x v="142"/>
    <x v="122"/>
    <x v="1"/>
    <x v="26"/>
    <x v="163"/>
    <x v="0"/>
    <x v="62"/>
    <x v="42"/>
  </r>
  <r>
    <x v="165"/>
    <n v="7135403.9999999395"/>
    <x v="0"/>
    <x v="160"/>
    <x v="62"/>
    <x v="165"/>
    <x v="162"/>
    <x v="62"/>
    <x v="95"/>
    <x v="0"/>
    <x v="165"/>
    <x v="165"/>
    <x v="56"/>
    <x v="1"/>
    <x v="0"/>
    <x v="19"/>
    <x v="4"/>
    <x v="122"/>
    <x v="1"/>
    <x v="26"/>
    <x v="164"/>
    <x v="0"/>
    <x v="15"/>
    <x v="0"/>
  </r>
  <r>
    <x v="166"/>
    <n v="7327903.9999999544"/>
    <x v="0"/>
    <x v="161"/>
    <x v="63"/>
    <x v="166"/>
    <x v="163"/>
    <x v="63"/>
    <x v="96"/>
    <x v="0"/>
    <x v="166"/>
    <x v="166"/>
    <x v="56"/>
    <x v="1"/>
    <x v="0"/>
    <x v="20"/>
    <x v="4"/>
    <x v="122"/>
    <x v="1"/>
    <x v="26"/>
    <x v="165"/>
    <x v="0"/>
    <x v="15"/>
    <x v="0"/>
  </r>
  <r>
    <x v="167"/>
    <n v="6497303.999999946"/>
    <x v="133"/>
    <x v="162"/>
    <x v="64"/>
    <x v="167"/>
    <x v="164"/>
    <x v="64"/>
    <x v="97"/>
    <x v="0"/>
    <x v="167"/>
    <x v="167"/>
    <x v="56"/>
    <x v="1"/>
    <x v="89"/>
    <x v="21"/>
    <x v="4"/>
    <x v="6"/>
    <x v="1"/>
    <x v="26"/>
    <x v="166"/>
    <x v="0"/>
    <x v="15"/>
    <x v="0"/>
  </r>
  <r>
    <x v="168"/>
    <n v="4640103.9999999953"/>
    <x v="134"/>
    <x v="163"/>
    <x v="65"/>
    <x v="168"/>
    <x v="165"/>
    <x v="65"/>
    <x v="98"/>
    <x v="0"/>
    <x v="168"/>
    <x v="168"/>
    <x v="56"/>
    <x v="1"/>
    <x v="90"/>
    <x v="22"/>
    <x v="4"/>
    <x v="114"/>
    <x v="1"/>
    <x v="26"/>
    <x v="167"/>
    <x v="0"/>
    <x v="15"/>
    <x v="0"/>
  </r>
  <r>
    <x v="169"/>
    <n v="4999797.4999999963"/>
    <x v="0"/>
    <x v="164"/>
    <x v="66"/>
    <x v="169"/>
    <x v="166"/>
    <x v="66"/>
    <x v="99"/>
    <x v="0"/>
    <x v="169"/>
    <x v="169"/>
    <x v="69"/>
    <x v="1"/>
    <x v="0"/>
    <x v="23"/>
    <x v="4"/>
    <x v="6"/>
    <x v="1"/>
    <x v="26"/>
    <x v="168"/>
    <x v="0"/>
    <x v="63"/>
    <x v="0"/>
  </r>
  <r>
    <x v="170"/>
    <n v="4878497.4999999953"/>
    <x v="135"/>
    <x v="165"/>
    <x v="67"/>
    <x v="170"/>
    <x v="167"/>
    <x v="67"/>
    <x v="100"/>
    <x v="0"/>
    <x v="170"/>
    <x v="170"/>
    <x v="70"/>
    <x v="1"/>
    <x v="91"/>
    <x v="0"/>
    <x v="4"/>
    <x v="126"/>
    <x v="1"/>
    <x v="26"/>
    <x v="169"/>
    <x v="0"/>
    <x v="64"/>
    <x v="0"/>
  </r>
  <r>
    <x v="171"/>
    <n v="4538097.4999999916"/>
    <x v="136"/>
    <x v="166"/>
    <x v="68"/>
    <x v="171"/>
    <x v="168"/>
    <x v="68"/>
    <x v="101"/>
    <x v="0"/>
    <x v="171"/>
    <x v="171"/>
    <x v="70"/>
    <x v="1"/>
    <x v="92"/>
    <x v="0"/>
    <x v="4"/>
    <x v="127"/>
    <x v="1"/>
    <x v="26"/>
    <x v="170"/>
    <x v="0"/>
    <x v="64"/>
    <x v="0"/>
  </r>
  <r>
    <x v="172"/>
    <n v="4712197.4999999916"/>
    <x v="0"/>
    <x v="167"/>
    <x v="69"/>
    <x v="172"/>
    <x v="169"/>
    <x v="69"/>
    <x v="102"/>
    <x v="0"/>
    <x v="172"/>
    <x v="172"/>
    <x v="70"/>
    <x v="1"/>
    <x v="0"/>
    <x v="0"/>
    <x v="143"/>
    <x v="128"/>
    <x v="1"/>
    <x v="26"/>
    <x v="171"/>
    <x v="0"/>
    <x v="64"/>
    <x v="0"/>
  </r>
  <r>
    <x v="173"/>
    <n v="4819479.9999999953"/>
    <x v="0"/>
    <x v="168"/>
    <x v="70"/>
    <x v="173"/>
    <x v="170"/>
    <x v="70"/>
    <x v="103"/>
    <x v="0"/>
    <x v="173"/>
    <x v="173"/>
    <x v="71"/>
    <x v="1"/>
    <x v="93"/>
    <x v="0"/>
    <x v="144"/>
    <x v="129"/>
    <x v="1"/>
    <x v="26"/>
    <x v="172"/>
    <x v="0"/>
    <x v="65"/>
    <x v="43"/>
  </r>
  <r>
    <x v="174"/>
    <n v="5595579.9999999907"/>
    <x v="0"/>
    <x v="169"/>
    <x v="71"/>
    <x v="174"/>
    <x v="171"/>
    <x v="71"/>
    <x v="99"/>
    <x v="0"/>
    <x v="174"/>
    <x v="174"/>
    <x v="72"/>
    <x v="1"/>
    <x v="0"/>
    <x v="0"/>
    <x v="145"/>
    <x v="130"/>
    <x v="1"/>
    <x v="26"/>
    <x v="173"/>
    <x v="0"/>
    <x v="66"/>
    <x v="44"/>
  </r>
  <r>
    <x v="175"/>
    <n v="4812879.9999999898"/>
    <x v="0"/>
    <x v="170"/>
    <x v="72"/>
    <x v="175"/>
    <x v="172"/>
    <x v="72"/>
    <x v="104"/>
    <x v="0"/>
    <x v="175"/>
    <x v="175"/>
    <x v="72"/>
    <x v="1"/>
    <x v="0"/>
    <x v="24"/>
    <x v="146"/>
    <x v="131"/>
    <x v="1"/>
    <x v="26"/>
    <x v="174"/>
    <x v="0"/>
    <x v="66"/>
    <x v="44"/>
  </r>
  <r>
    <x v="176"/>
    <n v="4815679.9999999981"/>
    <x v="137"/>
    <x v="171"/>
    <x v="73"/>
    <x v="176"/>
    <x v="173"/>
    <x v="73"/>
    <x v="105"/>
    <x v="0"/>
    <x v="176"/>
    <x v="176"/>
    <x v="72"/>
    <x v="1"/>
    <x v="94"/>
    <x v="25"/>
    <x v="147"/>
    <x v="132"/>
    <x v="1"/>
    <x v="26"/>
    <x v="175"/>
    <x v="0"/>
    <x v="66"/>
    <x v="44"/>
  </r>
  <r>
    <x v="177"/>
    <n v="5164499.9999999972"/>
    <x v="0"/>
    <x v="172"/>
    <x v="74"/>
    <x v="177"/>
    <x v="174"/>
    <x v="74"/>
    <x v="106"/>
    <x v="0"/>
    <x v="177"/>
    <x v="177"/>
    <x v="72"/>
    <x v="1"/>
    <x v="0"/>
    <x v="26"/>
    <x v="148"/>
    <x v="133"/>
    <x v="1"/>
    <x v="26"/>
    <x v="176"/>
    <x v="0"/>
    <x v="66"/>
    <x v="44"/>
  </r>
  <r>
    <x v="178"/>
    <n v="5616999.9999999972"/>
    <x v="0"/>
    <x v="173"/>
    <x v="75"/>
    <x v="178"/>
    <x v="175"/>
    <x v="75"/>
    <x v="107"/>
    <x v="0"/>
    <x v="178"/>
    <x v="178"/>
    <x v="73"/>
    <x v="1"/>
    <x v="95"/>
    <x v="27"/>
    <x v="4"/>
    <x v="134"/>
    <x v="1"/>
    <x v="26"/>
    <x v="177"/>
    <x v="0"/>
    <x v="15"/>
    <x v="45"/>
  </r>
  <r>
    <x v="179"/>
    <n v="5183899.9999999963"/>
    <x v="0"/>
    <x v="174"/>
    <x v="76"/>
    <x v="179"/>
    <x v="176"/>
    <x v="76"/>
    <x v="108"/>
    <x v="0"/>
    <x v="179"/>
    <x v="179"/>
    <x v="73"/>
    <x v="1"/>
    <x v="0"/>
    <x v="28"/>
    <x v="4"/>
    <x v="135"/>
    <x v="1"/>
    <x v="26"/>
    <x v="178"/>
    <x v="0"/>
    <x v="15"/>
    <x v="45"/>
  </r>
  <r>
    <x v="180"/>
    <n v="5042799.9999999953"/>
    <x v="138"/>
    <x v="175"/>
    <x v="77"/>
    <x v="180"/>
    <x v="177"/>
    <x v="77"/>
    <x v="108"/>
    <x v="0"/>
    <x v="180"/>
    <x v="180"/>
    <x v="73"/>
    <x v="1"/>
    <x v="96"/>
    <x v="29"/>
    <x v="4"/>
    <x v="136"/>
    <x v="1"/>
    <x v="26"/>
    <x v="179"/>
    <x v="0"/>
    <x v="15"/>
    <x v="45"/>
  </r>
  <r>
    <x v="181"/>
    <n v="5500299.9999999944"/>
    <x v="139"/>
    <x v="176"/>
    <x v="78"/>
    <x v="181"/>
    <x v="178"/>
    <x v="78"/>
    <x v="109"/>
    <x v="0"/>
    <x v="181"/>
    <x v="181"/>
    <x v="73"/>
    <x v="1"/>
    <x v="97"/>
    <x v="30"/>
    <x v="4"/>
    <x v="137"/>
    <x v="1"/>
    <x v="26"/>
    <x v="180"/>
    <x v="0"/>
    <x v="15"/>
    <x v="45"/>
  </r>
  <r>
    <x v="182"/>
    <m/>
    <x v="140"/>
    <x v="177"/>
    <x v="79"/>
    <x v="182"/>
    <x v="179"/>
    <x v="79"/>
    <x v="110"/>
    <x v="25"/>
    <x v="182"/>
    <x v="182"/>
    <x v="74"/>
    <x v="115"/>
    <x v="98"/>
    <x v="31"/>
    <x v="149"/>
    <x v="138"/>
    <x v="61"/>
    <x v="62"/>
    <x v="181"/>
    <x v="8"/>
    <x v="67"/>
    <x v="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493C13-231F-418B-BB58-D1D590FD12F2}" name="PivotTable4" cacheId="830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Y2:CA186" firstHeaderRow="0" firstDataRow="1" firstDataCol="1"/>
  <pivotFields count="24">
    <pivotField axis="axisRow" showAll="0">
      <items count="1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t="default"/>
      </items>
    </pivotField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8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_sales" fld="1" baseField="0" baseItem="0"/>
    <dataField name="Sum of total_digital_brand-range_spend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87"/>
  <sheetViews>
    <sheetView topLeftCell="A2" zoomScale="71" zoomScaleNormal="85" workbookViewId="0">
      <selection activeCell="BN5" sqref="BN5"/>
    </sheetView>
  </sheetViews>
  <sheetFormatPr defaultRowHeight="15"/>
  <cols>
    <col min="1" max="1" width="20.140625" bestFit="1" customWidth="1"/>
    <col min="2" max="2" width="12.85546875" bestFit="1" customWidth="1"/>
    <col min="3" max="10" width="8.85546875" bestFit="1" customWidth="1"/>
    <col min="11" max="11" width="12.85546875" bestFit="1" customWidth="1"/>
    <col min="12" max="21" width="8.85546875" bestFit="1" customWidth="1"/>
    <col min="22" max="22" width="11.7109375" bestFit="1" customWidth="1"/>
    <col min="23" max="51" width="8.85546875" bestFit="1" customWidth="1"/>
    <col min="52" max="52" width="11.7109375" bestFit="1" customWidth="1"/>
    <col min="53" max="53" width="9.42578125" bestFit="1" customWidth="1"/>
    <col min="54" max="60" width="8.85546875" bestFit="1" customWidth="1"/>
    <col min="61" max="61" width="12.85546875" bestFit="1" customWidth="1"/>
    <col min="62" max="65" width="8.85546875" bestFit="1" customWidth="1"/>
    <col min="66" max="66" width="26.5703125" bestFit="1" customWidth="1"/>
    <col min="67" max="67" width="26.42578125" bestFit="1" customWidth="1"/>
    <col min="68" max="68" width="19.42578125" bestFit="1" customWidth="1"/>
    <col min="69" max="72" width="8.85546875" bestFit="1" customWidth="1"/>
    <col min="76" max="76" width="8.85546875" bestFit="1" customWidth="1"/>
    <col min="77" max="77" width="11.7109375" customWidth="1"/>
    <col min="93" max="93" width="19.28515625" customWidth="1"/>
    <col min="94" max="94" width="25.28515625" customWidth="1"/>
    <col min="95" max="96" width="14.140625" customWidth="1"/>
    <col min="98" max="98" width="17.5703125" customWidth="1"/>
    <col min="99" max="99" width="11.85546875" customWidth="1"/>
    <col min="100" max="100" width="10.28515625" customWidth="1"/>
    <col min="101" max="101" width="11.140625" customWidth="1"/>
    <col min="102" max="102" width="12.7109375" customWidth="1"/>
  </cols>
  <sheetData>
    <row r="1" spans="1:72">
      <c r="BT1" s="3"/>
    </row>
    <row r="4" spans="1:72">
      <c r="BI4" s="6"/>
      <c r="BJ4" s="6"/>
      <c r="BK4" s="6"/>
      <c r="BL4" s="6"/>
      <c r="BM4" s="6"/>
      <c r="BN4" s="6"/>
      <c r="BO4" s="6"/>
      <c r="BP4" s="22" t="s">
        <v>0</v>
      </c>
      <c r="BQ4" s="22"/>
      <c r="BR4" s="22"/>
      <c r="BS4" s="22"/>
    </row>
    <row r="5" spans="1:72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  <c r="AW5" s="1" t="s">
        <v>49</v>
      </c>
      <c r="AX5" s="1" t="s">
        <v>50</v>
      </c>
      <c r="AY5" s="1" t="s">
        <v>51</v>
      </c>
      <c r="AZ5" s="7" t="s">
        <v>52</v>
      </c>
      <c r="BA5" s="1" t="s">
        <v>53</v>
      </c>
      <c r="BB5" s="4" t="s">
        <v>54</v>
      </c>
      <c r="BC5" s="1" t="s">
        <v>55</v>
      </c>
      <c r="BD5" s="1" t="s">
        <v>56</v>
      </c>
      <c r="BE5" s="1" t="s">
        <v>57</v>
      </c>
      <c r="BF5" s="1" t="s">
        <v>58</v>
      </c>
      <c r="BG5" s="1" t="s">
        <v>59</v>
      </c>
      <c r="BH5" s="1" t="s">
        <v>60</v>
      </c>
      <c r="BI5" s="1" t="s">
        <v>61</v>
      </c>
      <c r="BJ5" s="1" t="s">
        <v>62</v>
      </c>
      <c r="BK5" s="1" t="s">
        <v>63</v>
      </c>
      <c r="BL5" s="1" t="s">
        <v>64</v>
      </c>
      <c r="BM5" s="1" t="s">
        <v>65</v>
      </c>
      <c r="BN5" s="1" t="s">
        <v>66</v>
      </c>
      <c r="BO5" s="5" t="s">
        <v>67</v>
      </c>
      <c r="BP5" s="1" t="s">
        <v>68</v>
      </c>
    </row>
    <row r="6" spans="1:72">
      <c r="A6" s="2">
        <v>42737</v>
      </c>
      <c r="B6">
        <v>1159063.6399999999</v>
      </c>
      <c r="C6">
        <v>67.142970339804506</v>
      </c>
      <c r="D6">
        <v>5.9411448745245599</v>
      </c>
      <c r="E6">
        <v>49.752305928104803</v>
      </c>
      <c r="F6">
        <v>4.6150647143714796</v>
      </c>
      <c r="G6">
        <v>100</v>
      </c>
      <c r="H6">
        <v>0</v>
      </c>
      <c r="I6">
        <v>60446</v>
      </c>
      <c r="J6">
        <v>0</v>
      </c>
      <c r="K6">
        <v>64639000</v>
      </c>
      <c r="L6">
        <v>9.3000000000000007</v>
      </c>
      <c r="M6">
        <v>0</v>
      </c>
      <c r="N6">
        <v>0</v>
      </c>
      <c r="O6">
        <v>0</v>
      </c>
      <c r="P6">
        <v>10838.7096774193</v>
      </c>
      <c r="Q6">
        <v>0</v>
      </c>
      <c r="R6">
        <v>225.806451612903</v>
      </c>
      <c r="S6">
        <v>0</v>
      </c>
      <c r="T6">
        <v>32741.9354838709</v>
      </c>
      <c r="U6">
        <v>354064.51612903201</v>
      </c>
      <c r="V6">
        <v>447096.77419354802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7238.5424836601296</v>
      </c>
      <c r="AE6">
        <v>0.01</v>
      </c>
      <c r="AF6">
        <v>0</v>
      </c>
      <c r="AG6">
        <v>0.01</v>
      </c>
      <c r="AH6">
        <v>0</v>
      </c>
      <c r="AI6">
        <v>2367.4</v>
      </c>
      <c r="AJ6">
        <v>0.06</v>
      </c>
      <c r="AK6">
        <v>16089.49</v>
      </c>
      <c r="AL6">
        <v>0.01</v>
      </c>
      <c r="AM6">
        <v>0</v>
      </c>
      <c r="AN6">
        <v>2369.39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21274</v>
      </c>
      <c r="AX6">
        <v>0</v>
      </c>
      <c r="AY6">
        <v>186007</v>
      </c>
      <c r="AZ6">
        <v>6886164.9999999804</v>
      </c>
      <c r="BA6">
        <v>7238.5424836601296</v>
      </c>
      <c r="BB6">
        <v>20826.37</v>
      </c>
      <c r="BC6">
        <v>0</v>
      </c>
      <c r="BD6">
        <v>2369.39</v>
      </c>
      <c r="BE6">
        <v>0</v>
      </c>
      <c r="BF6">
        <v>18456.98</v>
      </c>
      <c r="BG6">
        <v>28064.91248366013</v>
      </c>
      <c r="BH6">
        <v>0.01</v>
      </c>
      <c r="BI6">
        <v>0</v>
      </c>
      <c r="BJ6">
        <v>0</v>
      </c>
      <c r="BK6">
        <v>0.06</v>
      </c>
      <c r="BL6">
        <v>0.01</v>
      </c>
      <c r="BM6">
        <v>0.01</v>
      </c>
      <c r="BN6">
        <v>2367.4</v>
      </c>
      <c r="BO6">
        <v>7238.5424836601296</v>
      </c>
      <c r="BP6">
        <v>0</v>
      </c>
      <c r="BQ6">
        <v>354064.51612903201</v>
      </c>
      <c r="BR6">
        <v>0</v>
      </c>
      <c r="BS6">
        <v>354064.51612903201</v>
      </c>
    </row>
    <row r="7" spans="1:72">
      <c r="A7" s="2">
        <v>42744</v>
      </c>
      <c r="B7">
        <v>970022.39</v>
      </c>
      <c r="C7">
        <v>63.112123440442502</v>
      </c>
      <c r="D7">
        <v>6.0570405967065097</v>
      </c>
      <c r="E7">
        <v>45.138663764712597</v>
      </c>
      <c r="F7">
        <v>4.61379186105854</v>
      </c>
      <c r="G7">
        <v>100</v>
      </c>
      <c r="H7">
        <v>0</v>
      </c>
      <c r="I7">
        <v>60446</v>
      </c>
      <c r="J7">
        <v>0</v>
      </c>
      <c r="K7">
        <v>64639000</v>
      </c>
      <c r="L7">
        <v>9.3000000000000007</v>
      </c>
      <c r="M7">
        <v>0</v>
      </c>
      <c r="N7">
        <v>0</v>
      </c>
      <c r="O7">
        <v>0</v>
      </c>
      <c r="P7">
        <v>10838.7096774193</v>
      </c>
      <c r="Q7">
        <v>0</v>
      </c>
      <c r="R7">
        <v>225.806451612903</v>
      </c>
      <c r="S7">
        <v>0</v>
      </c>
      <c r="T7">
        <v>32741.9354838709</v>
      </c>
      <c r="U7">
        <v>354064.51612903201</v>
      </c>
      <c r="V7">
        <v>447096.77419354802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20498.1882268058</v>
      </c>
      <c r="AE7">
        <v>0</v>
      </c>
      <c r="AF7">
        <v>0</v>
      </c>
      <c r="AG7">
        <v>0.01</v>
      </c>
      <c r="AH7">
        <v>0</v>
      </c>
      <c r="AI7">
        <v>2785.65</v>
      </c>
      <c r="AJ7">
        <v>0.05</v>
      </c>
      <c r="AK7">
        <v>11618.44</v>
      </c>
      <c r="AL7">
        <v>10034.99</v>
      </c>
      <c r="AM7">
        <v>0</v>
      </c>
      <c r="AN7">
        <v>2470.6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41976</v>
      </c>
      <c r="AX7">
        <v>15539</v>
      </c>
      <c r="AY7">
        <v>141778</v>
      </c>
      <c r="AZ7">
        <v>5875464.9999999963</v>
      </c>
      <c r="BA7">
        <v>20498.1882268058</v>
      </c>
      <c r="BB7">
        <v>26909.74</v>
      </c>
      <c r="BC7">
        <v>0</v>
      </c>
      <c r="BD7">
        <v>2470.6</v>
      </c>
      <c r="BE7">
        <v>0</v>
      </c>
      <c r="BF7">
        <v>24439.14</v>
      </c>
      <c r="BG7">
        <v>47407.928226805801</v>
      </c>
      <c r="BH7">
        <v>0</v>
      </c>
      <c r="BI7">
        <v>0</v>
      </c>
      <c r="BJ7">
        <v>0</v>
      </c>
      <c r="BK7">
        <v>0.05</v>
      </c>
      <c r="BL7">
        <v>10034.99</v>
      </c>
      <c r="BM7">
        <v>0.01</v>
      </c>
      <c r="BN7">
        <v>2785.65</v>
      </c>
      <c r="BO7">
        <v>20498.1882268058</v>
      </c>
      <c r="BP7">
        <v>0</v>
      </c>
      <c r="BQ7">
        <v>354064.51612903201</v>
      </c>
      <c r="BR7">
        <v>0</v>
      </c>
      <c r="BS7">
        <v>354064.51612903201</v>
      </c>
    </row>
    <row r="8" spans="1:72">
      <c r="A8" s="2">
        <v>42751</v>
      </c>
      <c r="B8">
        <v>1004450.34</v>
      </c>
      <c r="C8">
        <v>64.281646383903293</v>
      </c>
      <c r="D8">
        <v>5.8717337822453901</v>
      </c>
      <c r="E8">
        <v>50.758389074693397</v>
      </c>
      <c r="F8">
        <v>4.52388043236438</v>
      </c>
      <c r="G8">
        <v>100</v>
      </c>
      <c r="H8">
        <v>0</v>
      </c>
      <c r="I8">
        <v>60446</v>
      </c>
      <c r="J8">
        <v>0</v>
      </c>
      <c r="K8">
        <v>64639000</v>
      </c>
      <c r="L8">
        <v>9.3000000000000007</v>
      </c>
      <c r="M8">
        <v>0</v>
      </c>
      <c r="N8">
        <v>0</v>
      </c>
      <c r="O8">
        <v>0</v>
      </c>
      <c r="P8">
        <v>10838.7096774193</v>
      </c>
      <c r="Q8">
        <v>0</v>
      </c>
      <c r="R8">
        <v>225.806451612903</v>
      </c>
      <c r="S8">
        <v>0</v>
      </c>
      <c r="T8">
        <v>32741.9354838709</v>
      </c>
      <c r="U8">
        <v>354064.51612903201</v>
      </c>
      <c r="V8">
        <v>447096.77419354802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104070.912146676</v>
      </c>
      <c r="AE8">
        <v>0</v>
      </c>
      <c r="AF8">
        <v>0</v>
      </c>
      <c r="AG8">
        <v>0.01</v>
      </c>
      <c r="AH8">
        <v>0</v>
      </c>
      <c r="AI8">
        <v>2708.31</v>
      </c>
      <c r="AJ8">
        <v>0.08</v>
      </c>
      <c r="AK8">
        <v>10388.530000000001</v>
      </c>
      <c r="AL8">
        <v>6955.56</v>
      </c>
      <c r="AM8">
        <v>0</v>
      </c>
      <c r="AN8">
        <v>2470.6</v>
      </c>
      <c r="AO8">
        <v>0</v>
      </c>
      <c r="AP8">
        <v>0</v>
      </c>
      <c r="AQ8">
        <v>0</v>
      </c>
      <c r="AR8">
        <v>0.01</v>
      </c>
      <c r="AS8">
        <v>0</v>
      </c>
      <c r="AT8">
        <v>0</v>
      </c>
      <c r="AU8">
        <v>0</v>
      </c>
      <c r="AV8">
        <v>0</v>
      </c>
      <c r="AW8">
        <v>24593</v>
      </c>
      <c r="AX8">
        <v>0</v>
      </c>
      <c r="AY8">
        <v>130202</v>
      </c>
      <c r="AZ8">
        <v>5897864.9999999553</v>
      </c>
      <c r="BA8">
        <v>104070.912146676</v>
      </c>
      <c r="BB8">
        <v>22523.09</v>
      </c>
      <c r="BC8">
        <v>0.01</v>
      </c>
      <c r="BD8">
        <v>2470.6</v>
      </c>
      <c r="BE8">
        <v>0</v>
      </c>
      <c r="BF8">
        <v>20052.5</v>
      </c>
      <c r="BG8">
        <v>126594.012146676</v>
      </c>
      <c r="BH8">
        <v>0</v>
      </c>
      <c r="BI8">
        <v>0</v>
      </c>
      <c r="BJ8">
        <v>0</v>
      </c>
      <c r="BK8">
        <v>0.09</v>
      </c>
      <c r="BL8">
        <v>6955.56</v>
      </c>
      <c r="BM8">
        <v>0.01</v>
      </c>
      <c r="BN8">
        <v>2708.31</v>
      </c>
      <c r="BO8">
        <v>104070.912146676</v>
      </c>
      <c r="BP8">
        <v>0</v>
      </c>
      <c r="BQ8">
        <v>354064.51612903201</v>
      </c>
      <c r="BR8">
        <v>0</v>
      </c>
      <c r="BS8">
        <v>354064.51612903201</v>
      </c>
    </row>
    <row r="9" spans="1:72">
      <c r="A9" s="2">
        <v>42758</v>
      </c>
      <c r="B9">
        <v>901215.42</v>
      </c>
      <c r="C9">
        <v>63.696529822064498</v>
      </c>
      <c r="D9">
        <v>6.0268221073165398</v>
      </c>
      <c r="E9">
        <v>51.561728997819202</v>
      </c>
      <c r="F9">
        <v>4.64575119515181</v>
      </c>
      <c r="G9">
        <v>100</v>
      </c>
      <c r="H9">
        <v>0</v>
      </c>
      <c r="I9">
        <v>60446</v>
      </c>
      <c r="J9">
        <v>0</v>
      </c>
      <c r="K9">
        <v>64639000</v>
      </c>
      <c r="L9">
        <v>9.3000000000000007</v>
      </c>
      <c r="M9">
        <v>0</v>
      </c>
      <c r="N9">
        <v>0</v>
      </c>
      <c r="O9">
        <v>0</v>
      </c>
      <c r="P9">
        <v>10838.7096774193</v>
      </c>
      <c r="Q9">
        <v>0</v>
      </c>
      <c r="R9">
        <v>225.806451612903</v>
      </c>
      <c r="S9">
        <v>0</v>
      </c>
      <c r="T9">
        <v>32741.9354838709</v>
      </c>
      <c r="U9">
        <v>354064.51612903201</v>
      </c>
      <c r="V9">
        <v>447096.77419354802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67294.616934347694</v>
      </c>
      <c r="AE9">
        <v>0</v>
      </c>
      <c r="AF9">
        <v>0</v>
      </c>
      <c r="AG9">
        <v>0</v>
      </c>
      <c r="AH9">
        <v>0</v>
      </c>
      <c r="AI9">
        <v>2473.94</v>
      </c>
      <c r="AJ9">
        <v>0.08</v>
      </c>
      <c r="AK9">
        <v>9699.73</v>
      </c>
      <c r="AL9">
        <v>4630.01</v>
      </c>
      <c r="AM9">
        <v>0</v>
      </c>
      <c r="AN9">
        <v>2470.6</v>
      </c>
      <c r="AO9">
        <v>0</v>
      </c>
      <c r="AP9">
        <v>0</v>
      </c>
      <c r="AQ9">
        <v>0</v>
      </c>
      <c r="AR9">
        <v>0.01</v>
      </c>
      <c r="AS9">
        <v>0</v>
      </c>
      <c r="AT9">
        <v>0</v>
      </c>
      <c r="AU9">
        <v>0</v>
      </c>
      <c r="AV9">
        <v>0</v>
      </c>
      <c r="AW9">
        <v>6784</v>
      </c>
      <c r="AX9">
        <v>0</v>
      </c>
      <c r="AY9">
        <v>111688</v>
      </c>
      <c r="AZ9">
        <v>5431464.9999999907</v>
      </c>
      <c r="BA9">
        <v>67294.616934347694</v>
      </c>
      <c r="BB9">
        <v>19274.36</v>
      </c>
      <c r="BC9">
        <v>0.01</v>
      </c>
      <c r="BD9">
        <v>2470.6</v>
      </c>
      <c r="BE9">
        <v>0</v>
      </c>
      <c r="BF9">
        <v>16803.77</v>
      </c>
      <c r="BG9">
        <v>86568.986934347689</v>
      </c>
      <c r="BH9">
        <v>0</v>
      </c>
      <c r="BI9">
        <v>0</v>
      </c>
      <c r="BJ9">
        <v>0</v>
      </c>
      <c r="BK9">
        <v>0.09</v>
      </c>
      <c r="BL9">
        <v>4630.01</v>
      </c>
      <c r="BM9">
        <v>0</v>
      </c>
      <c r="BN9">
        <v>2473.94</v>
      </c>
      <c r="BO9">
        <v>67294.616934347694</v>
      </c>
      <c r="BP9">
        <v>0</v>
      </c>
      <c r="BQ9">
        <v>354064.51612903201</v>
      </c>
      <c r="BR9">
        <v>0</v>
      </c>
      <c r="BS9">
        <v>354064.51612903201</v>
      </c>
    </row>
    <row r="10" spans="1:72">
      <c r="A10" s="2">
        <v>42765</v>
      </c>
      <c r="B10">
        <v>923384.68</v>
      </c>
      <c r="C10">
        <v>64.752913747125902</v>
      </c>
      <c r="D10">
        <v>5.9535750570259403</v>
      </c>
      <c r="E10">
        <v>51.450667514303802</v>
      </c>
      <c r="F10">
        <v>4.7072990622652604</v>
      </c>
      <c r="G10">
        <v>100.714285714285</v>
      </c>
      <c r="H10">
        <v>0</v>
      </c>
      <c r="I10">
        <v>56518.857142857101</v>
      </c>
      <c r="J10">
        <v>0</v>
      </c>
      <c r="K10">
        <v>64631857.142857097</v>
      </c>
      <c r="L10">
        <v>9.3000000000000007</v>
      </c>
      <c r="M10">
        <v>0</v>
      </c>
      <c r="N10">
        <v>0</v>
      </c>
      <c r="O10">
        <v>15357.1428571428</v>
      </c>
      <c r="P10">
        <v>5953.9170506912396</v>
      </c>
      <c r="Q10">
        <v>178.57142857142799</v>
      </c>
      <c r="R10">
        <v>243.08755760368601</v>
      </c>
      <c r="S10">
        <v>0</v>
      </c>
      <c r="T10">
        <v>77390.552995391699</v>
      </c>
      <c r="U10">
        <v>381161.29032258003</v>
      </c>
      <c r="V10">
        <v>274527.649769585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46532.729783037401</v>
      </c>
      <c r="AE10">
        <v>0</v>
      </c>
      <c r="AF10">
        <v>0</v>
      </c>
      <c r="AG10">
        <v>0.01</v>
      </c>
      <c r="AH10">
        <v>0</v>
      </c>
      <c r="AI10">
        <v>618.99</v>
      </c>
      <c r="AJ10">
        <v>0.01</v>
      </c>
      <c r="AK10">
        <v>6182.01</v>
      </c>
      <c r="AL10">
        <v>2911.88</v>
      </c>
      <c r="AM10">
        <v>0</v>
      </c>
      <c r="AN10">
        <v>2463.25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23766</v>
      </c>
      <c r="AX10">
        <v>0</v>
      </c>
      <c r="AY10">
        <v>81460</v>
      </c>
      <c r="AZ10">
        <v>5497439.9999999953</v>
      </c>
      <c r="BA10">
        <v>46532.729783037401</v>
      </c>
      <c r="BB10">
        <v>12176.15</v>
      </c>
      <c r="BC10">
        <v>0</v>
      </c>
      <c r="BD10">
        <v>2463.25</v>
      </c>
      <c r="BE10">
        <v>0</v>
      </c>
      <c r="BF10">
        <v>9712.9000000000015</v>
      </c>
      <c r="BG10">
        <v>58708.879783037402</v>
      </c>
      <c r="BH10">
        <v>0</v>
      </c>
      <c r="BI10">
        <v>0</v>
      </c>
      <c r="BJ10">
        <v>0</v>
      </c>
      <c r="BK10">
        <v>0.01</v>
      </c>
      <c r="BL10">
        <v>2911.88</v>
      </c>
      <c r="BM10">
        <v>0.01</v>
      </c>
      <c r="BN10">
        <v>618.99</v>
      </c>
      <c r="BO10">
        <v>46532.729783037401</v>
      </c>
      <c r="BP10">
        <v>178.57142857142799</v>
      </c>
      <c r="BQ10">
        <v>381161.29032258003</v>
      </c>
      <c r="BR10">
        <v>15357.1428571428</v>
      </c>
      <c r="BS10">
        <v>396697.00460829423</v>
      </c>
    </row>
    <row r="11" spans="1:72">
      <c r="A11" s="2">
        <v>42772</v>
      </c>
      <c r="B11">
        <v>916427.93</v>
      </c>
      <c r="C11">
        <v>65.384551781048202</v>
      </c>
      <c r="D11">
        <v>5.9968054440291096</v>
      </c>
      <c r="E11">
        <v>51.022859504657703</v>
      </c>
      <c r="F11">
        <v>4.8099122719383001</v>
      </c>
      <c r="G11">
        <v>101</v>
      </c>
      <c r="H11">
        <v>0</v>
      </c>
      <c r="I11">
        <v>54948</v>
      </c>
      <c r="J11">
        <v>0</v>
      </c>
      <c r="K11">
        <v>64629000</v>
      </c>
      <c r="L11">
        <v>9.3000000000000007</v>
      </c>
      <c r="M11">
        <v>0</v>
      </c>
      <c r="N11">
        <v>0</v>
      </c>
      <c r="O11">
        <v>21500</v>
      </c>
      <c r="P11">
        <v>4000</v>
      </c>
      <c r="Q11">
        <v>250</v>
      </c>
      <c r="R11">
        <v>250</v>
      </c>
      <c r="S11">
        <v>0</v>
      </c>
      <c r="T11">
        <v>95250</v>
      </c>
      <c r="U11">
        <v>392000</v>
      </c>
      <c r="V11">
        <v>205500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15133.5429698506</v>
      </c>
      <c r="AE11">
        <v>319.05</v>
      </c>
      <c r="AF11">
        <v>0</v>
      </c>
      <c r="AG11">
        <v>0.01</v>
      </c>
      <c r="AH11">
        <v>0</v>
      </c>
      <c r="AI11">
        <v>4.1900000000000004</v>
      </c>
      <c r="AJ11">
        <v>0.01</v>
      </c>
      <c r="AK11">
        <v>3034.42</v>
      </c>
      <c r="AL11">
        <v>605.48</v>
      </c>
      <c r="AM11">
        <v>0</v>
      </c>
      <c r="AN11">
        <v>1954.8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17831</v>
      </c>
      <c r="AX11">
        <v>207</v>
      </c>
      <c r="AY11">
        <v>60139</v>
      </c>
      <c r="AZ11">
        <v>5495639.9999999925</v>
      </c>
      <c r="BA11">
        <v>15133.5429698506</v>
      </c>
      <c r="BB11">
        <v>5917.96</v>
      </c>
      <c r="BC11">
        <v>0</v>
      </c>
      <c r="BD11">
        <v>1954.8</v>
      </c>
      <c r="BE11">
        <v>0</v>
      </c>
      <c r="BF11">
        <v>3963.16</v>
      </c>
      <c r="BG11">
        <v>21051.5029698506</v>
      </c>
      <c r="BH11">
        <v>319.05</v>
      </c>
      <c r="BI11">
        <v>0</v>
      </c>
      <c r="BJ11">
        <v>0</v>
      </c>
      <c r="BK11">
        <v>0.01</v>
      </c>
      <c r="BL11">
        <v>605.48</v>
      </c>
      <c r="BM11">
        <v>0.01</v>
      </c>
      <c r="BN11">
        <v>4.1900000000000004</v>
      </c>
      <c r="BO11">
        <v>15133.5429698506</v>
      </c>
      <c r="BP11">
        <v>250</v>
      </c>
      <c r="BQ11">
        <v>392000</v>
      </c>
      <c r="BR11">
        <v>21500</v>
      </c>
      <c r="BS11">
        <v>413750</v>
      </c>
    </row>
    <row r="12" spans="1:72">
      <c r="A12" s="2">
        <v>42779</v>
      </c>
      <c r="B12">
        <v>835457.37</v>
      </c>
      <c r="C12">
        <v>64.008789149230395</v>
      </c>
      <c r="D12">
        <v>6.0055009064106599</v>
      </c>
      <c r="E12">
        <v>50.178975171685103</v>
      </c>
      <c r="F12">
        <v>4.7790392312001604</v>
      </c>
      <c r="G12">
        <v>101</v>
      </c>
      <c r="H12">
        <v>0</v>
      </c>
      <c r="I12">
        <v>54948</v>
      </c>
      <c r="J12">
        <v>0</v>
      </c>
      <c r="K12">
        <v>64629000</v>
      </c>
      <c r="L12">
        <v>9.3000000000000007</v>
      </c>
      <c r="M12">
        <v>0</v>
      </c>
      <c r="N12">
        <v>0</v>
      </c>
      <c r="O12">
        <v>21500</v>
      </c>
      <c r="P12">
        <v>4000</v>
      </c>
      <c r="Q12">
        <v>250</v>
      </c>
      <c r="R12">
        <v>250</v>
      </c>
      <c r="S12">
        <v>0</v>
      </c>
      <c r="T12">
        <v>95250</v>
      </c>
      <c r="U12">
        <v>392000</v>
      </c>
      <c r="V12">
        <v>205500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11248.0054240631</v>
      </c>
      <c r="AE12">
        <v>569.36</v>
      </c>
      <c r="AF12">
        <v>0</v>
      </c>
      <c r="AG12">
        <v>0.01</v>
      </c>
      <c r="AH12">
        <v>0</v>
      </c>
      <c r="AI12">
        <v>5.41</v>
      </c>
      <c r="AJ12">
        <v>0</v>
      </c>
      <c r="AK12">
        <v>3856.28</v>
      </c>
      <c r="AL12">
        <v>0</v>
      </c>
      <c r="AM12">
        <v>0</v>
      </c>
      <c r="AN12">
        <v>1954.8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43206</v>
      </c>
      <c r="AX12">
        <v>2</v>
      </c>
      <c r="AY12">
        <v>60315</v>
      </c>
      <c r="AZ12">
        <v>5017339.9999999991</v>
      </c>
      <c r="BA12">
        <v>11248.0054240631</v>
      </c>
      <c r="BB12">
        <v>6385.8600000000006</v>
      </c>
      <c r="BC12">
        <v>0</v>
      </c>
      <c r="BD12">
        <v>1954.8</v>
      </c>
      <c r="BE12">
        <v>0</v>
      </c>
      <c r="BF12">
        <v>4431.0600000000004</v>
      </c>
      <c r="BG12">
        <v>17633.8654240631</v>
      </c>
      <c r="BH12">
        <v>569.36</v>
      </c>
      <c r="BI12">
        <v>0</v>
      </c>
      <c r="BJ12">
        <v>0</v>
      </c>
      <c r="BK12">
        <v>0</v>
      </c>
      <c r="BL12">
        <v>0</v>
      </c>
      <c r="BM12">
        <v>0.01</v>
      </c>
      <c r="BN12">
        <v>5.41</v>
      </c>
      <c r="BO12">
        <v>11248.0054240631</v>
      </c>
      <c r="BP12">
        <v>250</v>
      </c>
      <c r="BQ12">
        <v>392000</v>
      </c>
      <c r="BR12">
        <v>21500</v>
      </c>
      <c r="BS12">
        <v>413750</v>
      </c>
    </row>
    <row r="13" spans="1:72">
      <c r="A13" s="2">
        <v>42786</v>
      </c>
      <c r="B13">
        <v>854991.48</v>
      </c>
      <c r="C13">
        <v>63.871745457420303</v>
      </c>
      <c r="D13">
        <v>5.9914515311025998</v>
      </c>
      <c r="E13">
        <v>51.101717218238001</v>
      </c>
      <c r="F13">
        <v>4.7249917019306897</v>
      </c>
      <c r="G13">
        <v>101</v>
      </c>
      <c r="H13">
        <v>0</v>
      </c>
      <c r="I13">
        <v>54948</v>
      </c>
      <c r="J13">
        <v>0</v>
      </c>
      <c r="K13">
        <v>64629000</v>
      </c>
      <c r="L13">
        <v>9.3000000000000007</v>
      </c>
      <c r="M13">
        <v>0</v>
      </c>
      <c r="N13">
        <v>0</v>
      </c>
      <c r="O13">
        <v>21500</v>
      </c>
      <c r="P13">
        <v>4000</v>
      </c>
      <c r="Q13">
        <v>250</v>
      </c>
      <c r="R13">
        <v>250</v>
      </c>
      <c r="S13">
        <v>0</v>
      </c>
      <c r="T13">
        <v>95250</v>
      </c>
      <c r="U13">
        <v>392000</v>
      </c>
      <c r="V13">
        <v>205500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5399.5941980342404</v>
      </c>
      <c r="AE13">
        <v>9025.68</v>
      </c>
      <c r="AF13">
        <v>0</v>
      </c>
      <c r="AG13">
        <v>142.30000000000001</v>
      </c>
      <c r="AH13">
        <v>0</v>
      </c>
      <c r="AI13">
        <v>2.0299999999999998</v>
      </c>
      <c r="AJ13">
        <v>22.43</v>
      </c>
      <c r="AK13">
        <v>4816.22</v>
      </c>
      <c r="AL13">
        <v>0</v>
      </c>
      <c r="AM13">
        <v>0</v>
      </c>
      <c r="AN13">
        <v>84603.24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49910</v>
      </c>
      <c r="AX13">
        <v>28929</v>
      </c>
      <c r="AY13">
        <v>72043</v>
      </c>
      <c r="AZ13">
        <v>5122639.9999999925</v>
      </c>
      <c r="BA13">
        <v>5399.5941980342404</v>
      </c>
      <c r="BB13">
        <v>98611.900000000009</v>
      </c>
      <c r="BC13">
        <v>0</v>
      </c>
      <c r="BD13">
        <v>84603.24</v>
      </c>
      <c r="BE13">
        <v>0</v>
      </c>
      <c r="BF13">
        <v>14008.66</v>
      </c>
      <c r="BG13">
        <v>104011.4941980343</v>
      </c>
      <c r="BH13">
        <v>9025.68</v>
      </c>
      <c r="BI13">
        <v>0</v>
      </c>
      <c r="BJ13">
        <v>0</v>
      </c>
      <c r="BK13">
        <v>22.43</v>
      </c>
      <c r="BL13">
        <v>0</v>
      </c>
      <c r="BM13">
        <v>142.30000000000001</v>
      </c>
      <c r="BN13">
        <v>2.0299999999999998</v>
      </c>
      <c r="BO13">
        <v>5399.5941980342404</v>
      </c>
      <c r="BP13">
        <v>250</v>
      </c>
      <c r="BQ13">
        <v>392000</v>
      </c>
      <c r="BR13">
        <v>21500</v>
      </c>
      <c r="BS13">
        <v>413750</v>
      </c>
    </row>
    <row r="14" spans="1:72">
      <c r="A14" s="2">
        <v>42793</v>
      </c>
      <c r="B14">
        <v>1078376.43</v>
      </c>
      <c r="C14">
        <v>64.5163139743877</v>
      </c>
      <c r="D14">
        <v>5.8424978983921996</v>
      </c>
      <c r="E14">
        <v>53.946032542070597</v>
      </c>
      <c r="F14">
        <v>4.7646641440025403</v>
      </c>
      <c r="G14">
        <v>101</v>
      </c>
      <c r="H14">
        <v>0</v>
      </c>
      <c r="I14">
        <v>57610.857142857101</v>
      </c>
      <c r="J14">
        <v>0</v>
      </c>
      <c r="K14">
        <v>64629714.285714202</v>
      </c>
      <c r="L14">
        <v>9.3000000000000007</v>
      </c>
      <c r="M14">
        <v>0</v>
      </c>
      <c r="N14">
        <v>0</v>
      </c>
      <c r="O14">
        <v>124529.95391705001</v>
      </c>
      <c r="P14">
        <v>10981.566820276401</v>
      </c>
      <c r="Q14">
        <v>232.718894009216</v>
      </c>
      <c r="R14">
        <v>232.718894009216</v>
      </c>
      <c r="S14">
        <v>0</v>
      </c>
      <c r="T14">
        <v>101730.414746543</v>
      </c>
      <c r="U14">
        <v>238774.193548387</v>
      </c>
      <c r="V14">
        <v>354843.31797234999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101883.622952613</v>
      </c>
      <c r="AE14">
        <v>8005.92</v>
      </c>
      <c r="AF14">
        <v>0</v>
      </c>
      <c r="AG14">
        <v>2529.44</v>
      </c>
      <c r="AH14">
        <v>0</v>
      </c>
      <c r="AI14">
        <v>10.86</v>
      </c>
      <c r="AJ14">
        <v>25.83</v>
      </c>
      <c r="AK14">
        <v>5907.24</v>
      </c>
      <c r="AL14">
        <v>0</v>
      </c>
      <c r="AM14">
        <v>9000</v>
      </c>
      <c r="AN14">
        <v>61599.48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28919</v>
      </c>
      <c r="AX14">
        <v>0</v>
      </c>
      <c r="AY14">
        <v>76102</v>
      </c>
      <c r="AZ14">
        <v>6300411.9999999432</v>
      </c>
      <c r="BA14">
        <v>101883.622952613</v>
      </c>
      <c r="BB14">
        <v>87078.770000000019</v>
      </c>
      <c r="BC14">
        <v>0</v>
      </c>
      <c r="BD14">
        <v>61599.48</v>
      </c>
      <c r="BE14">
        <v>9000</v>
      </c>
      <c r="BF14">
        <v>16479.29</v>
      </c>
      <c r="BG14">
        <v>188962.39295261301</v>
      </c>
      <c r="BH14">
        <v>8005.92</v>
      </c>
      <c r="BI14">
        <v>0</v>
      </c>
      <c r="BJ14">
        <v>0</v>
      </c>
      <c r="BK14">
        <v>25.83</v>
      </c>
      <c r="BL14">
        <v>0</v>
      </c>
      <c r="BM14">
        <v>2529.44</v>
      </c>
      <c r="BN14">
        <v>10.86</v>
      </c>
      <c r="BO14">
        <v>101883.622952613</v>
      </c>
      <c r="BP14">
        <v>232.718894009216</v>
      </c>
      <c r="BQ14">
        <v>238774.193548387</v>
      </c>
      <c r="BR14">
        <v>124529.95391705001</v>
      </c>
      <c r="BS14">
        <v>363536.8663594462</v>
      </c>
    </row>
    <row r="15" spans="1:72">
      <c r="A15" s="2">
        <v>42800</v>
      </c>
      <c r="B15">
        <v>1281661.52</v>
      </c>
      <c r="C15">
        <v>64.119877833074796</v>
      </c>
      <c r="D15">
        <v>5.58627368117134</v>
      </c>
      <c r="E15">
        <v>53.456301129956998</v>
      </c>
      <c r="F15">
        <v>4.6858912205834704</v>
      </c>
      <c r="G15">
        <v>101</v>
      </c>
      <c r="H15">
        <v>0</v>
      </c>
      <c r="I15">
        <v>58676</v>
      </c>
      <c r="J15">
        <v>0</v>
      </c>
      <c r="K15">
        <v>64630000</v>
      </c>
      <c r="L15">
        <v>9.3000000000000007</v>
      </c>
      <c r="M15">
        <v>0</v>
      </c>
      <c r="N15">
        <v>0</v>
      </c>
      <c r="O15">
        <v>165741.93548387001</v>
      </c>
      <c r="P15">
        <v>13774.193548387</v>
      </c>
      <c r="Q15">
        <v>225.806451612903</v>
      </c>
      <c r="R15">
        <v>225.806451612903</v>
      </c>
      <c r="S15">
        <v>0</v>
      </c>
      <c r="T15">
        <v>104322.580645161</v>
      </c>
      <c r="U15">
        <v>177483.87096774101</v>
      </c>
      <c r="V15">
        <v>414580.64516129001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264798.84124608402</v>
      </c>
      <c r="AE15">
        <v>1026.42</v>
      </c>
      <c r="AF15">
        <v>0</v>
      </c>
      <c r="AG15">
        <v>857.08</v>
      </c>
      <c r="AH15">
        <v>0</v>
      </c>
      <c r="AI15">
        <v>0.35</v>
      </c>
      <c r="AJ15">
        <v>0</v>
      </c>
      <c r="AK15">
        <v>3991.23</v>
      </c>
      <c r="AL15">
        <v>0</v>
      </c>
      <c r="AM15">
        <v>2500</v>
      </c>
      <c r="AN15">
        <v>2582.7399999999998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25931</v>
      </c>
      <c r="AX15">
        <v>0</v>
      </c>
      <c r="AY15">
        <v>56577</v>
      </c>
      <c r="AZ15">
        <v>7159711.9999999488</v>
      </c>
      <c r="BA15">
        <v>264798.84124608402</v>
      </c>
      <c r="BB15">
        <v>10957.82</v>
      </c>
      <c r="BC15">
        <v>0</v>
      </c>
      <c r="BD15">
        <v>2582.7399999999998</v>
      </c>
      <c r="BE15">
        <v>2500</v>
      </c>
      <c r="BF15">
        <v>5875.08</v>
      </c>
      <c r="BG15">
        <v>275756.66124608403</v>
      </c>
      <c r="BH15">
        <v>1026.42</v>
      </c>
      <c r="BI15">
        <v>0</v>
      </c>
      <c r="BJ15">
        <v>0</v>
      </c>
      <c r="BK15">
        <v>0</v>
      </c>
      <c r="BL15">
        <v>0</v>
      </c>
      <c r="BM15">
        <v>857.08</v>
      </c>
      <c r="BN15">
        <v>0.35</v>
      </c>
      <c r="BO15">
        <v>264798.84124608402</v>
      </c>
      <c r="BP15">
        <v>225.806451612903</v>
      </c>
      <c r="BQ15">
        <v>177483.87096774101</v>
      </c>
      <c r="BR15">
        <v>165741.93548387001</v>
      </c>
      <c r="BS15">
        <v>343451.61290322401</v>
      </c>
    </row>
    <row r="16" spans="1:72">
      <c r="A16" s="2">
        <v>42807</v>
      </c>
      <c r="B16">
        <v>865798.74</v>
      </c>
      <c r="C16">
        <v>63.687324513926598</v>
      </c>
      <c r="D16">
        <v>6.0008310817522004</v>
      </c>
      <c r="E16">
        <v>51.115804244869302</v>
      </c>
      <c r="F16">
        <v>4.79132167325763</v>
      </c>
      <c r="G16">
        <v>101</v>
      </c>
      <c r="H16">
        <v>0</v>
      </c>
      <c r="I16">
        <v>58676</v>
      </c>
      <c r="J16">
        <v>0</v>
      </c>
      <c r="K16">
        <v>64630000</v>
      </c>
      <c r="L16">
        <v>9.3000000000000007</v>
      </c>
      <c r="M16">
        <v>0</v>
      </c>
      <c r="N16">
        <v>0</v>
      </c>
      <c r="O16">
        <v>165741.93548387001</v>
      </c>
      <c r="P16">
        <v>13774.193548387</v>
      </c>
      <c r="Q16">
        <v>225.806451612903</v>
      </c>
      <c r="R16">
        <v>225.806451612903</v>
      </c>
      <c r="S16">
        <v>0</v>
      </c>
      <c r="T16">
        <v>104322.580645161</v>
      </c>
      <c r="U16">
        <v>177483.87096774101</v>
      </c>
      <c r="V16">
        <v>414580.64516129001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58358.303043110704</v>
      </c>
      <c r="AE16">
        <v>9546.1200000000008</v>
      </c>
      <c r="AF16">
        <v>0</v>
      </c>
      <c r="AG16">
        <v>118.82</v>
      </c>
      <c r="AH16">
        <v>0</v>
      </c>
      <c r="AI16">
        <v>2128.64</v>
      </c>
      <c r="AJ16">
        <v>220.45</v>
      </c>
      <c r="AK16">
        <v>5505.79</v>
      </c>
      <c r="AL16">
        <v>0</v>
      </c>
      <c r="AM16">
        <v>0</v>
      </c>
      <c r="AN16">
        <v>104625.69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29348</v>
      </c>
      <c r="AX16">
        <v>0</v>
      </c>
      <c r="AY16">
        <v>62286</v>
      </c>
      <c r="AZ16">
        <v>5195511.9999999898</v>
      </c>
      <c r="BA16">
        <v>58358.303043110704</v>
      </c>
      <c r="BB16">
        <v>122145.51</v>
      </c>
      <c r="BC16">
        <v>0</v>
      </c>
      <c r="BD16">
        <v>104625.69</v>
      </c>
      <c r="BE16">
        <v>0</v>
      </c>
      <c r="BF16">
        <v>17519.82</v>
      </c>
      <c r="BG16">
        <v>180503.81304311071</v>
      </c>
      <c r="BH16">
        <v>9546.1200000000008</v>
      </c>
      <c r="BI16">
        <v>0</v>
      </c>
      <c r="BJ16">
        <v>0</v>
      </c>
      <c r="BK16">
        <v>220.45</v>
      </c>
      <c r="BL16">
        <v>0</v>
      </c>
      <c r="BM16">
        <v>118.82</v>
      </c>
      <c r="BN16">
        <v>2128.64</v>
      </c>
      <c r="BO16">
        <v>58358.303043110704</v>
      </c>
      <c r="BP16">
        <v>225.806451612903</v>
      </c>
      <c r="BQ16">
        <v>177483.87096774101</v>
      </c>
      <c r="BR16">
        <v>165741.93548387001</v>
      </c>
      <c r="BS16">
        <v>343451.61290322401</v>
      </c>
    </row>
    <row r="17" spans="1:71">
      <c r="A17" s="2">
        <v>42814</v>
      </c>
      <c r="B17">
        <v>844936.6</v>
      </c>
      <c r="C17">
        <v>63.6555200943572</v>
      </c>
      <c r="D17">
        <v>5.99253485811166</v>
      </c>
      <c r="E17">
        <v>50.565479630164702</v>
      </c>
      <c r="F17">
        <v>4.7985188690518603</v>
      </c>
      <c r="G17">
        <v>101</v>
      </c>
      <c r="H17">
        <v>0</v>
      </c>
      <c r="I17">
        <v>58676</v>
      </c>
      <c r="J17">
        <v>0</v>
      </c>
      <c r="K17">
        <v>64630000</v>
      </c>
      <c r="L17">
        <v>9.3000000000000007</v>
      </c>
      <c r="M17">
        <v>0</v>
      </c>
      <c r="N17">
        <v>0</v>
      </c>
      <c r="O17">
        <v>165741.93548387001</v>
      </c>
      <c r="P17">
        <v>13774.193548387</v>
      </c>
      <c r="Q17">
        <v>225.806451612903</v>
      </c>
      <c r="R17">
        <v>225.806451612903</v>
      </c>
      <c r="S17">
        <v>0</v>
      </c>
      <c r="T17">
        <v>104322.580645161</v>
      </c>
      <c r="U17">
        <v>177483.87096774101</v>
      </c>
      <c r="V17">
        <v>414580.64516129001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2869.8451676528598</v>
      </c>
      <c r="AE17">
        <v>10549.83</v>
      </c>
      <c r="AF17">
        <v>0</v>
      </c>
      <c r="AG17">
        <v>677.72</v>
      </c>
      <c r="AH17">
        <v>0</v>
      </c>
      <c r="AI17">
        <v>3033.53</v>
      </c>
      <c r="AJ17">
        <v>3519.68</v>
      </c>
      <c r="AK17">
        <v>3708.69</v>
      </c>
      <c r="AL17">
        <v>0</v>
      </c>
      <c r="AM17">
        <v>0</v>
      </c>
      <c r="AN17">
        <v>141746.59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28886</v>
      </c>
      <c r="AX17">
        <v>20453</v>
      </c>
      <c r="AY17">
        <v>61453</v>
      </c>
      <c r="AZ17">
        <v>5063311.9999999925</v>
      </c>
      <c r="BA17">
        <v>2869.8451676528598</v>
      </c>
      <c r="BB17">
        <v>163236.04</v>
      </c>
      <c r="BC17">
        <v>0</v>
      </c>
      <c r="BD17">
        <v>141746.59</v>
      </c>
      <c r="BE17">
        <v>0</v>
      </c>
      <c r="BF17">
        <v>21489.45</v>
      </c>
      <c r="BG17">
        <v>166105.8851676528</v>
      </c>
      <c r="BH17">
        <v>10549.83</v>
      </c>
      <c r="BI17">
        <v>0</v>
      </c>
      <c r="BJ17">
        <v>0</v>
      </c>
      <c r="BK17">
        <v>3519.68</v>
      </c>
      <c r="BL17">
        <v>0</v>
      </c>
      <c r="BM17">
        <v>677.72</v>
      </c>
      <c r="BN17">
        <v>3033.53</v>
      </c>
      <c r="BO17">
        <v>2869.8451676528598</v>
      </c>
      <c r="BP17">
        <v>225.806451612903</v>
      </c>
      <c r="BQ17">
        <v>177483.87096774101</v>
      </c>
      <c r="BR17">
        <v>165741.93548387001</v>
      </c>
      <c r="BS17">
        <v>343451.61290322401</v>
      </c>
    </row>
    <row r="18" spans="1:71">
      <c r="A18" s="2">
        <v>42821</v>
      </c>
      <c r="B18">
        <v>920174.62</v>
      </c>
      <c r="C18">
        <v>65.457398321394606</v>
      </c>
      <c r="D18">
        <v>5.9877895720877801</v>
      </c>
      <c r="E18">
        <v>51.876173727349801</v>
      </c>
      <c r="F18">
        <v>4.7790854004414802</v>
      </c>
      <c r="G18">
        <v>100.714285714285</v>
      </c>
      <c r="H18">
        <v>0</v>
      </c>
      <c r="I18">
        <v>58252.857142857101</v>
      </c>
      <c r="J18">
        <v>0</v>
      </c>
      <c r="K18">
        <v>64631714.285714202</v>
      </c>
      <c r="L18">
        <v>9.2714285714285705</v>
      </c>
      <c r="M18">
        <v>0</v>
      </c>
      <c r="N18">
        <v>0</v>
      </c>
      <c r="O18">
        <v>139053.76344086</v>
      </c>
      <c r="P18">
        <v>17772.043010752601</v>
      </c>
      <c r="Q18">
        <v>161.29032258064501</v>
      </c>
      <c r="R18">
        <v>21561.2903225806</v>
      </c>
      <c r="S18">
        <v>0</v>
      </c>
      <c r="T18">
        <v>98582.795698924703</v>
      </c>
      <c r="U18">
        <v>250840.86021505299</v>
      </c>
      <c r="V18">
        <v>308062.36559139699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2418.8708086785</v>
      </c>
      <c r="AE18">
        <v>8142.21</v>
      </c>
      <c r="AF18">
        <v>0</v>
      </c>
      <c r="AG18">
        <v>9300.43</v>
      </c>
      <c r="AH18">
        <v>0</v>
      </c>
      <c r="AI18">
        <v>2914.77</v>
      </c>
      <c r="AJ18">
        <v>18928.29</v>
      </c>
      <c r="AK18">
        <v>3506.24</v>
      </c>
      <c r="AL18">
        <v>0</v>
      </c>
      <c r="AM18">
        <v>9000</v>
      </c>
      <c r="AN18">
        <v>192807.12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8568</v>
      </c>
      <c r="AX18">
        <v>450</v>
      </c>
      <c r="AY18">
        <v>54879</v>
      </c>
      <c r="AZ18">
        <v>5509811.9999999953</v>
      </c>
      <c r="BA18">
        <v>2418.8708086785</v>
      </c>
      <c r="BB18">
        <v>244599.06</v>
      </c>
      <c r="BC18">
        <v>0</v>
      </c>
      <c r="BD18">
        <v>192807.12</v>
      </c>
      <c r="BE18">
        <v>9000</v>
      </c>
      <c r="BF18">
        <v>42791.94</v>
      </c>
      <c r="BG18">
        <v>247017.9308086785</v>
      </c>
      <c r="BH18">
        <v>8142.21</v>
      </c>
      <c r="BI18">
        <v>0</v>
      </c>
      <c r="BJ18">
        <v>0</v>
      </c>
      <c r="BK18">
        <v>18928.29</v>
      </c>
      <c r="BL18">
        <v>0</v>
      </c>
      <c r="BM18">
        <v>9300.43</v>
      </c>
      <c r="BN18">
        <v>2914.77</v>
      </c>
      <c r="BO18">
        <v>2418.8708086785</v>
      </c>
      <c r="BP18">
        <v>161.29032258064501</v>
      </c>
      <c r="BQ18">
        <v>250840.86021505299</v>
      </c>
      <c r="BR18">
        <v>139053.76344086</v>
      </c>
      <c r="BS18">
        <v>390055.91397849371</v>
      </c>
    </row>
    <row r="19" spans="1:71">
      <c r="A19" s="2">
        <v>42828</v>
      </c>
      <c r="B19">
        <v>999024.61</v>
      </c>
      <c r="C19">
        <v>65.609430926243206</v>
      </c>
      <c r="D19">
        <v>5.8930780331215402</v>
      </c>
      <c r="E19">
        <v>50.655159393710498</v>
      </c>
      <c r="F19">
        <v>4.8141583036992701</v>
      </c>
      <c r="G19">
        <v>100</v>
      </c>
      <c r="H19">
        <v>0</v>
      </c>
      <c r="I19">
        <v>57195</v>
      </c>
      <c r="J19">
        <v>0</v>
      </c>
      <c r="K19">
        <v>64636000</v>
      </c>
      <c r="L19">
        <v>9.1999999999999993</v>
      </c>
      <c r="M19">
        <v>0</v>
      </c>
      <c r="N19">
        <v>0</v>
      </c>
      <c r="O19">
        <v>72333.333333333299</v>
      </c>
      <c r="P19">
        <v>27766.666666666599</v>
      </c>
      <c r="Q19">
        <v>0</v>
      </c>
      <c r="R19">
        <v>74900</v>
      </c>
      <c r="S19">
        <v>0</v>
      </c>
      <c r="T19">
        <v>84233.333333333299</v>
      </c>
      <c r="U19">
        <v>434233.33333333302</v>
      </c>
      <c r="V19">
        <v>41766.666666666599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23026.385460693102</v>
      </c>
      <c r="AE19">
        <v>7899.47</v>
      </c>
      <c r="AF19">
        <v>0</v>
      </c>
      <c r="AG19">
        <v>17384.78</v>
      </c>
      <c r="AH19">
        <v>0</v>
      </c>
      <c r="AI19">
        <v>2834.34</v>
      </c>
      <c r="AJ19">
        <v>22754.14</v>
      </c>
      <c r="AK19">
        <v>4155.8900000000003</v>
      </c>
      <c r="AL19">
        <v>0</v>
      </c>
      <c r="AM19">
        <v>10500</v>
      </c>
      <c r="AN19">
        <v>84304.4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32413</v>
      </c>
      <c r="AX19">
        <v>1719</v>
      </c>
      <c r="AY19">
        <v>60514</v>
      </c>
      <c r="AZ19">
        <v>5887329.9999999907</v>
      </c>
      <c r="BA19">
        <v>23026.385460693102</v>
      </c>
      <c r="BB19">
        <v>149833.01999999999</v>
      </c>
      <c r="BC19">
        <v>0</v>
      </c>
      <c r="BD19">
        <v>84304.4</v>
      </c>
      <c r="BE19">
        <v>10500</v>
      </c>
      <c r="BF19">
        <v>55028.62</v>
      </c>
      <c r="BG19">
        <v>172859.40546069309</v>
      </c>
      <c r="BH19">
        <v>7899.47</v>
      </c>
      <c r="BI19">
        <v>0</v>
      </c>
      <c r="BJ19">
        <v>0</v>
      </c>
      <c r="BK19">
        <v>22754.14</v>
      </c>
      <c r="BL19">
        <v>0</v>
      </c>
      <c r="BM19">
        <v>17384.78</v>
      </c>
      <c r="BN19">
        <v>2834.34</v>
      </c>
      <c r="BO19">
        <v>23026.385460693102</v>
      </c>
      <c r="BP19">
        <v>0</v>
      </c>
      <c r="BQ19">
        <v>434233.33333333302</v>
      </c>
      <c r="BR19">
        <v>72333.333333333299</v>
      </c>
      <c r="BS19">
        <v>506566.66666666628</v>
      </c>
    </row>
    <row r="20" spans="1:71">
      <c r="A20" s="2">
        <v>42835</v>
      </c>
      <c r="B20">
        <v>911497.75</v>
      </c>
      <c r="C20">
        <v>65.4113317308489</v>
      </c>
      <c r="D20">
        <v>5.9550668383928897</v>
      </c>
      <c r="E20">
        <v>50.178169120995904</v>
      </c>
      <c r="F20">
        <v>4.83929001622979</v>
      </c>
      <c r="G20">
        <v>100</v>
      </c>
      <c r="H20">
        <v>0</v>
      </c>
      <c r="I20">
        <v>57195</v>
      </c>
      <c r="J20">
        <v>0</v>
      </c>
      <c r="K20">
        <v>64636000</v>
      </c>
      <c r="L20">
        <v>9.1999999999999993</v>
      </c>
      <c r="M20">
        <v>0</v>
      </c>
      <c r="N20">
        <v>0</v>
      </c>
      <c r="O20">
        <v>72333.333333333299</v>
      </c>
      <c r="P20">
        <v>27766.666666666599</v>
      </c>
      <c r="Q20">
        <v>0</v>
      </c>
      <c r="R20">
        <v>74900</v>
      </c>
      <c r="S20">
        <v>0</v>
      </c>
      <c r="T20">
        <v>84233.333333333299</v>
      </c>
      <c r="U20">
        <v>434233.33333333302</v>
      </c>
      <c r="V20">
        <v>41766.666666666599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11789.0502958579</v>
      </c>
      <c r="AE20">
        <v>7428.49</v>
      </c>
      <c r="AF20">
        <v>0</v>
      </c>
      <c r="AG20">
        <v>17145.13</v>
      </c>
      <c r="AH20">
        <v>0</v>
      </c>
      <c r="AI20">
        <v>2846.18</v>
      </c>
      <c r="AJ20">
        <v>8331.1200000000008</v>
      </c>
      <c r="AK20">
        <v>5088.03</v>
      </c>
      <c r="AL20">
        <v>0</v>
      </c>
      <c r="AM20">
        <v>0</v>
      </c>
      <c r="AN20">
        <v>70002.64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54916</v>
      </c>
      <c r="AX20">
        <v>18353</v>
      </c>
      <c r="AY20">
        <v>56069</v>
      </c>
      <c r="AZ20">
        <v>5428029.9999999953</v>
      </c>
      <c r="BA20">
        <v>11789.0502958579</v>
      </c>
      <c r="BB20">
        <v>110841.59</v>
      </c>
      <c r="BC20">
        <v>0</v>
      </c>
      <c r="BD20">
        <v>70002.64</v>
      </c>
      <c r="BE20">
        <v>0</v>
      </c>
      <c r="BF20">
        <v>40838.949999999997</v>
      </c>
      <c r="BG20">
        <v>122630.6402958579</v>
      </c>
      <c r="BH20">
        <v>7428.49</v>
      </c>
      <c r="BI20">
        <v>0</v>
      </c>
      <c r="BJ20">
        <v>0</v>
      </c>
      <c r="BK20">
        <v>8331.1200000000008</v>
      </c>
      <c r="BL20">
        <v>0</v>
      </c>
      <c r="BM20">
        <v>17145.13</v>
      </c>
      <c r="BN20">
        <v>2846.18</v>
      </c>
      <c r="BO20">
        <v>11789.0502958579</v>
      </c>
      <c r="BP20">
        <v>0</v>
      </c>
      <c r="BQ20">
        <v>434233.33333333302</v>
      </c>
      <c r="BR20">
        <v>72333.333333333299</v>
      </c>
      <c r="BS20">
        <v>506566.66666666628</v>
      </c>
    </row>
    <row r="21" spans="1:71">
      <c r="A21" s="2">
        <v>42842</v>
      </c>
      <c r="B21">
        <v>885830.96</v>
      </c>
      <c r="C21">
        <v>65.797296996752095</v>
      </c>
      <c r="D21">
        <v>5.9818749044311703</v>
      </c>
      <c r="E21">
        <v>48.451309881270497</v>
      </c>
      <c r="F21">
        <v>4.7644658967185398</v>
      </c>
      <c r="G21">
        <v>100</v>
      </c>
      <c r="H21">
        <v>1</v>
      </c>
      <c r="I21">
        <v>57195</v>
      </c>
      <c r="J21">
        <v>0</v>
      </c>
      <c r="K21">
        <v>64636000</v>
      </c>
      <c r="L21">
        <v>9.1999999999999993</v>
      </c>
      <c r="M21">
        <v>0</v>
      </c>
      <c r="N21">
        <v>0</v>
      </c>
      <c r="O21">
        <v>72333.333333333299</v>
      </c>
      <c r="P21">
        <v>27766.666666666599</v>
      </c>
      <c r="Q21">
        <v>0</v>
      </c>
      <c r="R21">
        <v>74900</v>
      </c>
      <c r="S21">
        <v>0</v>
      </c>
      <c r="T21">
        <v>84233.333333333299</v>
      </c>
      <c r="U21">
        <v>434233.33333333302</v>
      </c>
      <c r="V21">
        <v>41766.666666666599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73355.443702451303</v>
      </c>
      <c r="AE21">
        <v>7891.39</v>
      </c>
      <c r="AF21">
        <v>0</v>
      </c>
      <c r="AG21">
        <v>17246.060000000001</v>
      </c>
      <c r="AH21">
        <v>0</v>
      </c>
      <c r="AI21">
        <v>2788.78</v>
      </c>
      <c r="AJ21">
        <v>9315.8700000000008</v>
      </c>
      <c r="AK21">
        <v>5127.34</v>
      </c>
      <c r="AL21">
        <v>0</v>
      </c>
      <c r="AM21">
        <v>0</v>
      </c>
      <c r="AN21">
        <v>365.28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32644</v>
      </c>
      <c r="AX21">
        <v>4654</v>
      </c>
      <c r="AY21">
        <v>55213</v>
      </c>
      <c r="AZ21">
        <v>5298929.9999999963</v>
      </c>
      <c r="BA21">
        <v>73355.443702451303</v>
      </c>
      <c r="BB21">
        <v>42734.720000000001</v>
      </c>
      <c r="BC21">
        <v>0</v>
      </c>
      <c r="BD21">
        <v>365.28</v>
      </c>
      <c r="BE21">
        <v>0</v>
      </c>
      <c r="BF21">
        <v>42369.440000000002</v>
      </c>
      <c r="BG21">
        <v>116090.1637024513</v>
      </c>
      <c r="BH21">
        <v>7891.39</v>
      </c>
      <c r="BI21">
        <v>0</v>
      </c>
      <c r="BJ21">
        <v>0</v>
      </c>
      <c r="BK21">
        <v>9315.8700000000008</v>
      </c>
      <c r="BL21">
        <v>0</v>
      </c>
      <c r="BM21">
        <v>17246.060000000001</v>
      </c>
      <c r="BN21">
        <v>2788.78</v>
      </c>
      <c r="BO21">
        <v>73355.443702451303</v>
      </c>
      <c r="BP21">
        <v>0</v>
      </c>
      <c r="BQ21">
        <v>434233.33333333302</v>
      </c>
      <c r="BR21">
        <v>72333.333333333299</v>
      </c>
      <c r="BS21">
        <v>506566.66666666628</v>
      </c>
    </row>
    <row r="22" spans="1:71">
      <c r="A22" s="2">
        <v>42849</v>
      </c>
      <c r="B22">
        <v>935522.75</v>
      </c>
      <c r="C22">
        <v>64.598555973655195</v>
      </c>
      <c r="D22">
        <v>5.9270926034686697</v>
      </c>
      <c r="E22">
        <v>48.002502372939801</v>
      </c>
      <c r="F22">
        <v>4.7971757974876699</v>
      </c>
      <c r="G22">
        <v>100</v>
      </c>
      <c r="H22">
        <v>0</v>
      </c>
      <c r="I22">
        <v>57195</v>
      </c>
      <c r="J22">
        <v>0</v>
      </c>
      <c r="K22">
        <v>64636000</v>
      </c>
      <c r="L22">
        <v>9.1999999999999993</v>
      </c>
      <c r="M22">
        <v>0</v>
      </c>
      <c r="N22">
        <v>0</v>
      </c>
      <c r="O22">
        <v>72333.333333333299</v>
      </c>
      <c r="P22">
        <v>27766.666666666599</v>
      </c>
      <c r="Q22">
        <v>0</v>
      </c>
      <c r="R22">
        <v>74900</v>
      </c>
      <c r="S22">
        <v>0</v>
      </c>
      <c r="T22">
        <v>84233.333333333299</v>
      </c>
      <c r="U22">
        <v>434233.33333333302</v>
      </c>
      <c r="V22">
        <v>41766.666666666599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17808.080698788301</v>
      </c>
      <c r="AE22">
        <v>7707.23</v>
      </c>
      <c r="AF22">
        <v>0</v>
      </c>
      <c r="AG22">
        <v>12175.5</v>
      </c>
      <c r="AH22">
        <v>0</v>
      </c>
      <c r="AI22">
        <v>2770.82</v>
      </c>
      <c r="AJ22">
        <v>11579.46</v>
      </c>
      <c r="AK22">
        <v>5003.66</v>
      </c>
      <c r="AL22">
        <v>0</v>
      </c>
      <c r="AM22">
        <v>4650</v>
      </c>
      <c r="AN22">
        <v>3472.8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32394</v>
      </c>
      <c r="AX22">
        <v>3126</v>
      </c>
      <c r="AY22">
        <v>52285</v>
      </c>
      <c r="AZ22">
        <v>5544929.9999999879</v>
      </c>
      <c r="BA22">
        <v>17808.080698788301</v>
      </c>
      <c r="BB22">
        <v>47359.47</v>
      </c>
      <c r="BC22">
        <v>0</v>
      </c>
      <c r="BD22">
        <v>3472.8</v>
      </c>
      <c r="BE22">
        <v>4650</v>
      </c>
      <c r="BF22">
        <v>39236.67</v>
      </c>
      <c r="BG22">
        <v>65167.550698788298</v>
      </c>
      <c r="BH22">
        <v>7707.23</v>
      </c>
      <c r="BI22">
        <v>0</v>
      </c>
      <c r="BJ22">
        <v>0</v>
      </c>
      <c r="BK22">
        <v>11579.46</v>
      </c>
      <c r="BL22">
        <v>0</v>
      </c>
      <c r="BM22">
        <v>12175.5</v>
      </c>
      <c r="BN22">
        <v>2770.82</v>
      </c>
      <c r="BO22">
        <v>17808.080698788301</v>
      </c>
      <c r="BP22">
        <v>0</v>
      </c>
      <c r="BQ22">
        <v>434233.33333333302</v>
      </c>
      <c r="BR22">
        <v>72333.333333333299</v>
      </c>
      <c r="BS22">
        <v>506566.66666666628</v>
      </c>
    </row>
    <row r="23" spans="1:71">
      <c r="A23" s="2">
        <v>42856</v>
      </c>
      <c r="B23">
        <v>990616.47</v>
      </c>
      <c r="C23">
        <v>65.340271949545894</v>
      </c>
      <c r="D23">
        <v>5.77983778758494</v>
      </c>
      <c r="E23">
        <v>49.5291535344439</v>
      </c>
      <c r="F23">
        <v>4.7802905999886196</v>
      </c>
      <c r="G23">
        <v>102</v>
      </c>
      <c r="H23">
        <v>1</v>
      </c>
      <c r="I23">
        <v>62091</v>
      </c>
      <c r="J23">
        <v>0</v>
      </c>
      <c r="K23">
        <v>64644000</v>
      </c>
      <c r="L23">
        <v>9.1999999999999993</v>
      </c>
      <c r="M23">
        <v>0</v>
      </c>
      <c r="N23">
        <v>0</v>
      </c>
      <c r="O23">
        <v>88290.322580645094</v>
      </c>
      <c r="P23">
        <v>9032.2580645161197</v>
      </c>
      <c r="Q23">
        <v>0</v>
      </c>
      <c r="R23">
        <v>225.806451612903</v>
      </c>
      <c r="S23">
        <v>0</v>
      </c>
      <c r="T23">
        <v>81516.129032258003</v>
      </c>
      <c r="U23">
        <v>204806.45161290301</v>
      </c>
      <c r="V23">
        <v>12870.967741935399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49194.375936883604</v>
      </c>
      <c r="AE23">
        <v>7403.25</v>
      </c>
      <c r="AF23">
        <v>0</v>
      </c>
      <c r="AG23">
        <v>8220.86</v>
      </c>
      <c r="AH23">
        <v>0</v>
      </c>
      <c r="AI23">
        <v>2741.71</v>
      </c>
      <c r="AJ23">
        <v>10087.32</v>
      </c>
      <c r="AK23">
        <v>4384.55</v>
      </c>
      <c r="AL23">
        <v>0</v>
      </c>
      <c r="AM23">
        <v>18000</v>
      </c>
      <c r="AN23">
        <v>162625.22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31680</v>
      </c>
      <c r="AX23">
        <v>0</v>
      </c>
      <c r="AY23">
        <v>50412</v>
      </c>
      <c r="AZ23">
        <v>5725602.4999999925</v>
      </c>
      <c r="BA23">
        <v>49194.375936883604</v>
      </c>
      <c r="BB23">
        <v>213462.91</v>
      </c>
      <c r="BC23">
        <v>0</v>
      </c>
      <c r="BD23">
        <v>162625.22</v>
      </c>
      <c r="BE23">
        <v>18000</v>
      </c>
      <c r="BF23">
        <v>32837.69</v>
      </c>
      <c r="BG23">
        <v>262657.28593688359</v>
      </c>
      <c r="BH23">
        <v>7403.25</v>
      </c>
      <c r="BI23">
        <v>0</v>
      </c>
      <c r="BJ23">
        <v>0</v>
      </c>
      <c r="BK23">
        <v>10087.32</v>
      </c>
      <c r="BL23">
        <v>0</v>
      </c>
      <c r="BM23">
        <v>8220.86</v>
      </c>
      <c r="BN23">
        <v>2741.71</v>
      </c>
      <c r="BO23">
        <v>49194.375936883604</v>
      </c>
      <c r="BP23">
        <v>0</v>
      </c>
      <c r="BQ23">
        <v>204806.45161290301</v>
      </c>
      <c r="BR23">
        <v>88290.322580645094</v>
      </c>
      <c r="BS23">
        <v>293096.77419354807</v>
      </c>
    </row>
    <row r="24" spans="1:71">
      <c r="A24" s="2">
        <v>42863</v>
      </c>
      <c r="B24">
        <v>877567.22</v>
      </c>
      <c r="C24">
        <v>64.805466864310702</v>
      </c>
      <c r="D24">
        <v>5.9076984219240396</v>
      </c>
      <c r="E24">
        <v>49.330017163562403</v>
      </c>
      <c r="F24">
        <v>4.8486330157596704</v>
      </c>
      <c r="G24">
        <v>102</v>
      </c>
      <c r="H24">
        <v>1</v>
      </c>
      <c r="I24">
        <v>62091</v>
      </c>
      <c r="J24">
        <v>0</v>
      </c>
      <c r="K24">
        <v>64644000</v>
      </c>
      <c r="L24">
        <v>9.1999999999999993</v>
      </c>
      <c r="M24">
        <v>0</v>
      </c>
      <c r="N24">
        <v>0</v>
      </c>
      <c r="O24">
        <v>88290.322580645094</v>
      </c>
      <c r="P24">
        <v>9032.2580645161197</v>
      </c>
      <c r="Q24">
        <v>0</v>
      </c>
      <c r="R24">
        <v>225.806451612903</v>
      </c>
      <c r="S24">
        <v>0</v>
      </c>
      <c r="T24">
        <v>81516.129032258003</v>
      </c>
      <c r="U24">
        <v>204806.45161290301</v>
      </c>
      <c r="V24">
        <v>12870.967741935399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27491.2341786418</v>
      </c>
      <c r="AE24">
        <v>6690.02</v>
      </c>
      <c r="AF24">
        <v>0</v>
      </c>
      <c r="AG24">
        <v>9413.43</v>
      </c>
      <c r="AH24">
        <v>0</v>
      </c>
      <c r="AI24">
        <v>2766.15</v>
      </c>
      <c r="AJ24">
        <v>5790.86</v>
      </c>
      <c r="AK24">
        <v>4381.68</v>
      </c>
      <c r="AL24">
        <v>0</v>
      </c>
      <c r="AM24">
        <v>2500</v>
      </c>
      <c r="AN24">
        <v>134940.57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26400</v>
      </c>
      <c r="AX24">
        <v>16714</v>
      </c>
      <c r="AY24">
        <v>47103</v>
      </c>
      <c r="AZ24">
        <v>5184402.4999999907</v>
      </c>
      <c r="BA24">
        <v>27491.2341786418</v>
      </c>
      <c r="BB24">
        <v>166482.71</v>
      </c>
      <c r="BC24">
        <v>0</v>
      </c>
      <c r="BD24">
        <v>134940.57</v>
      </c>
      <c r="BE24">
        <v>2500</v>
      </c>
      <c r="BF24">
        <v>29042.14</v>
      </c>
      <c r="BG24">
        <v>193973.9441786418</v>
      </c>
      <c r="BH24">
        <v>6690.02</v>
      </c>
      <c r="BI24">
        <v>0</v>
      </c>
      <c r="BJ24">
        <v>0</v>
      </c>
      <c r="BK24">
        <v>5790.86</v>
      </c>
      <c r="BL24">
        <v>0</v>
      </c>
      <c r="BM24">
        <v>9413.43</v>
      </c>
      <c r="BN24">
        <v>2766.15</v>
      </c>
      <c r="BO24">
        <v>27491.2341786418</v>
      </c>
      <c r="BP24">
        <v>0</v>
      </c>
      <c r="BQ24">
        <v>204806.45161290301</v>
      </c>
      <c r="BR24">
        <v>88290.322580645094</v>
      </c>
      <c r="BS24">
        <v>293096.77419354807</v>
      </c>
    </row>
    <row r="25" spans="1:71">
      <c r="A25" s="2">
        <v>42870</v>
      </c>
      <c r="B25">
        <v>861689.79</v>
      </c>
      <c r="C25">
        <v>63.367266830534902</v>
      </c>
      <c r="D25">
        <v>5.9028232003376804</v>
      </c>
      <c r="E25">
        <v>48.353863860572098</v>
      </c>
      <c r="F25">
        <v>4.95974356447093</v>
      </c>
      <c r="G25">
        <v>102</v>
      </c>
      <c r="H25">
        <v>0</v>
      </c>
      <c r="I25">
        <v>62091</v>
      </c>
      <c r="J25">
        <v>0</v>
      </c>
      <c r="K25">
        <v>64644000</v>
      </c>
      <c r="L25">
        <v>9.1999999999999993</v>
      </c>
      <c r="M25">
        <v>0</v>
      </c>
      <c r="N25">
        <v>0</v>
      </c>
      <c r="O25">
        <v>88290.322580645094</v>
      </c>
      <c r="P25">
        <v>9032.2580645161197</v>
      </c>
      <c r="Q25">
        <v>0</v>
      </c>
      <c r="R25">
        <v>225.806451612903</v>
      </c>
      <c r="S25">
        <v>0</v>
      </c>
      <c r="T25">
        <v>81516.129032258003</v>
      </c>
      <c r="U25">
        <v>204806.45161290301</v>
      </c>
      <c r="V25">
        <v>12870.967741935399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45059.824837982502</v>
      </c>
      <c r="AE25">
        <v>657.58</v>
      </c>
      <c r="AF25">
        <v>0</v>
      </c>
      <c r="AG25">
        <v>7289.31</v>
      </c>
      <c r="AH25">
        <v>0</v>
      </c>
      <c r="AI25">
        <v>2740.7</v>
      </c>
      <c r="AJ25">
        <v>3336.48</v>
      </c>
      <c r="AK25">
        <v>4641.91</v>
      </c>
      <c r="AL25">
        <v>0.01</v>
      </c>
      <c r="AM25">
        <v>7550</v>
      </c>
      <c r="AN25">
        <v>111983.42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38453</v>
      </c>
      <c r="AX25">
        <v>3089</v>
      </c>
      <c r="AY25">
        <v>47660</v>
      </c>
      <c r="AZ25">
        <v>5086402.4999999981</v>
      </c>
      <c r="BA25">
        <v>45059.824837982502</v>
      </c>
      <c r="BB25">
        <v>138199.41</v>
      </c>
      <c r="BC25">
        <v>0</v>
      </c>
      <c r="BD25">
        <v>111983.42</v>
      </c>
      <c r="BE25">
        <v>7550</v>
      </c>
      <c r="BF25">
        <v>18665.990000000002</v>
      </c>
      <c r="BG25">
        <v>183259.23483798251</v>
      </c>
      <c r="BH25">
        <v>657.58</v>
      </c>
      <c r="BI25">
        <v>0</v>
      </c>
      <c r="BJ25">
        <v>0</v>
      </c>
      <c r="BK25">
        <v>3336.48</v>
      </c>
      <c r="BL25">
        <v>0.01</v>
      </c>
      <c r="BM25">
        <v>7289.31</v>
      </c>
      <c r="BN25">
        <v>2740.7</v>
      </c>
      <c r="BO25">
        <v>45059.824837982502</v>
      </c>
      <c r="BP25">
        <v>0</v>
      </c>
      <c r="BQ25">
        <v>204806.45161290301</v>
      </c>
      <c r="BR25">
        <v>88290.322580645094</v>
      </c>
      <c r="BS25">
        <v>293096.77419354807</v>
      </c>
    </row>
    <row r="26" spans="1:71">
      <c r="A26" s="2">
        <v>42877</v>
      </c>
      <c r="B26">
        <v>856845.51</v>
      </c>
      <c r="C26">
        <v>63.487843179528902</v>
      </c>
      <c r="D26">
        <v>5.9409805610482502</v>
      </c>
      <c r="E26">
        <v>49.664446048831699</v>
      </c>
      <c r="F26">
        <v>4.92673376418107</v>
      </c>
      <c r="G26">
        <v>102</v>
      </c>
      <c r="H26">
        <v>1</v>
      </c>
      <c r="I26">
        <v>62091</v>
      </c>
      <c r="J26">
        <v>0</v>
      </c>
      <c r="K26">
        <v>64644000</v>
      </c>
      <c r="L26">
        <v>9.1999999999999993</v>
      </c>
      <c r="M26">
        <v>0</v>
      </c>
      <c r="N26">
        <v>0</v>
      </c>
      <c r="O26">
        <v>88290.322580645094</v>
      </c>
      <c r="P26">
        <v>9032.2580645161197</v>
      </c>
      <c r="Q26">
        <v>0</v>
      </c>
      <c r="R26">
        <v>225.806451612903</v>
      </c>
      <c r="S26">
        <v>0</v>
      </c>
      <c r="T26">
        <v>81516.129032258003</v>
      </c>
      <c r="U26">
        <v>204806.45161290301</v>
      </c>
      <c r="V26">
        <v>12870.967741935399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56119.941321498998</v>
      </c>
      <c r="AE26">
        <v>444.54</v>
      </c>
      <c r="AF26">
        <v>0.05</v>
      </c>
      <c r="AG26">
        <v>5674.47</v>
      </c>
      <c r="AH26">
        <v>0</v>
      </c>
      <c r="AI26">
        <v>2756.55</v>
      </c>
      <c r="AJ26">
        <v>2794.47</v>
      </c>
      <c r="AK26">
        <v>3364.62</v>
      </c>
      <c r="AL26">
        <v>0</v>
      </c>
      <c r="AM26">
        <v>0</v>
      </c>
      <c r="AN26">
        <v>96277.97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56026</v>
      </c>
      <c r="AX26">
        <v>45804</v>
      </c>
      <c r="AY26">
        <v>40196</v>
      </c>
      <c r="AZ26">
        <v>5090502.4999999907</v>
      </c>
      <c r="BA26">
        <v>56119.941321498998</v>
      </c>
      <c r="BB26">
        <v>111312.67</v>
      </c>
      <c r="BC26">
        <v>0</v>
      </c>
      <c r="BD26">
        <v>96277.97</v>
      </c>
      <c r="BE26">
        <v>0</v>
      </c>
      <c r="BF26">
        <v>15034.7</v>
      </c>
      <c r="BG26">
        <v>167432.61132149899</v>
      </c>
      <c r="BH26">
        <v>444.54</v>
      </c>
      <c r="BI26">
        <v>0.05</v>
      </c>
      <c r="BJ26">
        <v>0</v>
      </c>
      <c r="BK26">
        <v>2794.47</v>
      </c>
      <c r="BL26">
        <v>0</v>
      </c>
      <c r="BM26">
        <v>5674.47</v>
      </c>
      <c r="BN26">
        <v>2756.55</v>
      </c>
      <c r="BO26">
        <v>56119.941321498998</v>
      </c>
      <c r="BP26">
        <v>0</v>
      </c>
      <c r="BQ26">
        <v>204806.45161290301</v>
      </c>
      <c r="BR26">
        <v>88290.322580645094</v>
      </c>
      <c r="BS26">
        <v>293096.77419354807</v>
      </c>
    </row>
    <row r="27" spans="1:71">
      <c r="A27" s="2">
        <v>42884</v>
      </c>
      <c r="B27">
        <v>986836.74</v>
      </c>
      <c r="C27">
        <v>65.7034646300025</v>
      </c>
      <c r="D27">
        <v>5.93051083055345</v>
      </c>
      <c r="E27">
        <v>51.312000710101103</v>
      </c>
      <c r="F27">
        <v>4.8354824829994696</v>
      </c>
      <c r="G27">
        <v>105.428571428571</v>
      </c>
      <c r="H27">
        <v>0</v>
      </c>
      <c r="I27">
        <v>60859</v>
      </c>
      <c r="J27">
        <v>0</v>
      </c>
      <c r="K27">
        <v>64650857.142857097</v>
      </c>
      <c r="L27">
        <v>9.1999999999999993</v>
      </c>
      <c r="M27">
        <v>0</v>
      </c>
      <c r="N27">
        <v>0</v>
      </c>
      <c r="O27">
        <v>39038.709677419298</v>
      </c>
      <c r="P27">
        <v>9337.63440860214</v>
      </c>
      <c r="Q27">
        <v>0</v>
      </c>
      <c r="R27">
        <v>15830.1075268817</v>
      </c>
      <c r="S27">
        <v>0</v>
      </c>
      <c r="T27">
        <v>99468.817204300998</v>
      </c>
      <c r="U27">
        <v>190707.52688172</v>
      </c>
      <c r="V27">
        <v>12582.7956989247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29297.6189771766</v>
      </c>
      <c r="AE27">
        <v>502.69</v>
      </c>
      <c r="AF27">
        <v>5162.79</v>
      </c>
      <c r="AG27">
        <v>2435.48</v>
      </c>
      <c r="AH27">
        <v>0</v>
      </c>
      <c r="AI27">
        <v>2732.15</v>
      </c>
      <c r="AJ27">
        <v>419.43</v>
      </c>
      <c r="AK27">
        <v>4918.45</v>
      </c>
      <c r="AL27">
        <v>0.01</v>
      </c>
      <c r="AM27">
        <v>33340.269999999997</v>
      </c>
      <c r="AN27">
        <v>2091.1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14023</v>
      </c>
      <c r="AX27">
        <v>634</v>
      </c>
      <c r="AY27">
        <v>49088</v>
      </c>
      <c r="AZ27">
        <v>5852445.9999999981</v>
      </c>
      <c r="BA27">
        <v>29297.6189771766</v>
      </c>
      <c r="BB27">
        <v>51602.37</v>
      </c>
      <c r="BC27">
        <v>0</v>
      </c>
      <c r="BD27">
        <v>2091.1</v>
      </c>
      <c r="BE27">
        <v>33340.269999999997</v>
      </c>
      <c r="BF27">
        <v>16171</v>
      </c>
      <c r="BG27">
        <v>80899.988977176603</v>
      </c>
      <c r="BH27">
        <v>502.69</v>
      </c>
      <c r="BI27">
        <v>5162.79</v>
      </c>
      <c r="BJ27">
        <v>0</v>
      </c>
      <c r="BK27">
        <v>419.43</v>
      </c>
      <c r="BL27">
        <v>0.01</v>
      </c>
      <c r="BM27">
        <v>2435.48</v>
      </c>
      <c r="BN27">
        <v>2732.15</v>
      </c>
      <c r="BO27">
        <v>29297.6189771766</v>
      </c>
      <c r="BP27">
        <v>0</v>
      </c>
      <c r="BQ27">
        <v>190707.52688172</v>
      </c>
      <c r="BR27">
        <v>39038.709677419298</v>
      </c>
      <c r="BS27">
        <v>229746.2365591393</v>
      </c>
    </row>
    <row r="28" spans="1:71">
      <c r="A28" s="2">
        <v>42891</v>
      </c>
      <c r="B28">
        <v>979764.22</v>
      </c>
      <c r="C28">
        <v>65.7240589703474</v>
      </c>
      <c r="D28">
        <v>6.0137387150503896</v>
      </c>
      <c r="E28">
        <v>52.137002412545201</v>
      </c>
      <c r="F28">
        <v>4.9096566398458599</v>
      </c>
      <c r="G28">
        <v>108</v>
      </c>
      <c r="H28">
        <v>1</v>
      </c>
      <c r="I28">
        <v>59935</v>
      </c>
      <c r="J28">
        <v>0</v>
      </c>
      <c r="K28">
        <v>64656000</v>
      </c>
      <c r="L28">
        <v>9.1999999999999993</v>
      </c>
      <c r="M28">
        <v>0</v>
      </c>
      <c r="N28">
        <v>0</v>
      </c>
      <c r="O28">
        <v>2100</v>
      </c>
      <c r="P28">
        <v>9566.6666666666606</v>
      </c>
      <c r="Q28">
        <v>0</v>
      </c>
      <c r="R28">
        <v>27533.333333333299</v>
      </c>
      <c r="S28">
        <v>0</v>
      </c>
      <c r="T28">
        <v>112933.33333333299</v>
      </c>
      <c r="U28">
        <v>180133.33333333299</v>
      </c>
      <c r="V28">
        <v>12366.666666666601</v>
      </c>
      <c r="W28">
        <v>518.97</v>
      </c>
      <c r="X28">
        <v>0</v>
      </c>
      <c r="Y28">
        <v>0</v>
      </c>
      <c r="Z28">
        <v>0.08</v>
      </c>
      <c r="AA28">
        <v>0</v>
      </c>
      <c r="AB28">
        <v>0</v>
      </c>
      <c r="AC28">
        <v>0</v>
      </c>
      <c r="AD28">
        <v>15480.1995632572</v>
      </c>
      <c r="AE28">
        <v>451.11</v>
      </c>
      <c r="AF28">
        <v>3691.03</v>
      </c>
      <c r="AG28">
        <v>2591.29</v>
      </c>
      <c r="AH28">
        <v>0</v>
      </c>
      <c r="AI28">
        <v>2883.75</v>
      </c>
      <c r="AJ28">
        <v>455.28</v>
      </c>
      <c r="AK28">
        <v>4977.2</v>
      </c>
      <c r="AL28">
        <v>0</v>
      </c>
      <c r="AM28">
        <v>0</v>
      </c>
      <c r="AN28">
        <v>2091.1</v>
      </c>
      <c r="AO28">
        <v>0</v>
      </c>
      <c r="AP28">
        <v>0.01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31635</v>
      </c>
      <c r="AX28">
        <v>0</v>
      </c>
      <c r="AY28">
        <v>52800</v>
      </c>
      <c r="AZ28">
        <v>5892045.9999999925</v>
      </c>
      <c r="BA28">
        <v>15999.249563257201</v>
      </c>
      <c r="BB28">
        <v>17140.759999999998</v>
      </c>
      <c r="BC28">
        <v>0.01</v>
      </c>
      <c r="BD28">
        <v>2091.1</v>
      </c>
      <c r="BE28">
        <v>0</v>
      </c>
      <c r="BF28">
        <v>15568.72</v>
      </c>
      <c r="BG28">
        <v>33140.019563257199</v>
      </c>
      <c r="BH28">
        <v>970.08</v>
      </c>
      <c r="BI28">
        <v>3691.03</v>
      </c>
      <c r="BJ28">
        <v>0</v>
      </c>
      <c r="BK28">
        <v>455.36</v>
      </c>
      <c r="BL28">
        <v>0</v>
      </c>
      <c r="BM28">
        <v>2591.3000000000002</v>
      </c>
      <c r="BN28">
        <v>2883.75</v>
      </c>
      <c r="BO28">
        <v>15480.1995632572</v>
      </c>
      <c r="BP28">
        <v>0</v>
      </c>
      <c r="BQ28">
        <v>180133.33333333299</v>
      </c>
      <c r="BR28">
        <v>2100</v>
      </c>
      <c r="BS28">
        <v>182233.33333333299</v>
      </c>
    </row>
    <row r="29" spans="1:71">
      <c r="A29" s="2">
        <v>42898</v>
      </c>
      <c r="B29">
        <v>985888.98</v>
      </c>
      <c r="C29">
        <v>60.640571135191401</v>
      </c>
      <c r="D29">
        <v>5.9979836584179198</v>
      </c>
      <c r="E29">
        <v>51.150915616085399</v>
      </c>
      <c r="F29">
        <v>4.9135664592154198</v>
      </c>
      <c r="G29">
        <v>108</v>
      </c>
      <c r="H29">
        <v>0</v>
      </c>
      <c r="I29">
        <v>59935</v>
      </c>
      <c r="J29">
        <v>0</v>
      </c>
      <c r="K29">
        <v>64656000</v>
      </c>
      <c r="L29">
        <v>9.1999999999999993</v>
      </c>
      <c r="M29">
        <v>0</v>
      </c>
      <c r="N29">
        <v>0</v>
      </c>
      <c r="O29">
        <v>2100</v>
      </c>
      <c r="P29">
        <v>9566.6666666666606</v>
      </c>
      <c r="Q29">
        <v>0</v>
      </c>
      <c r="R29">
        <v>27533.333333333299</v>
      </c>
      <c r="S29">
        <v>0</v>
      </c>
      <c r="T29">
        <v>112933.33333333299</v>
      </c>
      <c r="U29">
        <v>180133.33333333299</v>
      </c>
      <c r="V29">
        <v>12366.666666666601</v>
      </c>
      <c r="W29">
        <v>1070.4000000000001</v>
      </c>
      <c r="X29">
        <v>0</v>
      </c>
      <c r="Y29">
        <v>0</v>
      </c>
      <c r="Z29">
        <v>191.41</v>
      </c>
      <c r="AA29">
        <v>0</v>
      </c>
      <c r="AB29">
        <v>0</v>
      </c>
      <c r="AC29">
        <v>0</v>
      </c>
      <c r="AD29">
        <v>68015.779599887304</v>
      </c>
      <c r="AE29">
        <v>237.08</v>
      </c>
      <c r="AF29">
        <v>9.31</v>
      </c>
      <c r="AG29">
        <v>4379.67</v>
      </c>
      <c r="AH29">
        <v>0</v>
      </c>
      <c r="AI29">
        <v>2725.2</v>
      </c>
      <c r="AJ29">
        <v>405.03</v>
      </c>
      <c r="AK29">
        <v>4593.6499999999996</v>
      </c>
      <c r="AL29">
        <v>0</v>
      </c>
      <c r="AM29">
        <v>0</v>
      </c>
      <c r="AN29">
        <v>2091.1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57181</v>
      </c>
      <c r="AX29">
        <v>18649</v>
      </c>
      <c r="AY29">
        <v>52376</v>
      </c>
      <c r="AZ29">
        <v>5913345.9999999925</v>
      </c>
      <c r="BA29">
        <v>69277.589599887302</v>
      </c>
      <c r="BB29">
        <v>14441.04</v>
      </c>
      <c r="BC29">
        <v>0</v>
      </c>
      <c r="BD29">
        <v>2091.1</v>
      </c>
      <c r="BE29">
        <v>0</v>
      </c>
      <c r="BF29">
        <v>13611.75</v>
      </c>
      <c r="BG29">
        <v>83718.629599887296</v>
      </c>
      <c r="BH29">
        <v>1307.48</v>
      </c>
      <c r="BI29">
        <v>9.31</v>
      </c>
      <c r="BJ29">
        <v>0</v>
      </c>
      <c r="BK29">
        <v>596.43999999999994</v>
      </c>
      <c r="BL29">
        <v>0</v>
      </c>
      <c r="BM29">
        <v>4379.67</v>
      </c>
      <c r="BN29">
        <v>2725.2</v>
      </c>
      <c r="BO29">
        <v>68015.779599887304</v>
      </c>
      <c r="BP29">
        <v>0</v>
      </c>
      <c r="BQ29">
        <v>180133.33333333299</v>
      </c>
      <c r="BR29">
        <v>2100</v>
      </c>
      <c r="BS29">
        <v>182233.33333333299</v>
      </c>
    </row>
    <row r="30" spans="1:71">
      <c r="A30" s="2">
        <v>42905</v>
      </c>
      <c r="B30">
        <v>882691.77</v>
      </c>
      <c r="C30">
        <v>60.889190619881397</v>
      </c>
      <c r="D30">
        <v>6.0078117841730299</v>
      </c>
      <c r="E30">
        <v>49.271021141445502</v>
      </c>
      <c r="F30">
        <v>4.8237021773661901</v>
      </c>
      <c r="G30">
        <v>108</v>
      </c>
      <c r="H30">
        <v>0</v>
      </c>
      <c r="I30">
        <v>59935</v>
      </c>
      <c r="J30">
        <v>0</v>
      </c>
      <c r="K30">
        <v>64656000</v>
      </c>
      <c r="L30">
        <v>9.1999999999999993</v>
      </c>
      <c r="M30">
        <v>0</v>
      </c>
      <c r="N30">
        <v>0</v>
      </c>
      <c r="O30">
        <v>2100</v>
      </c>
      <c r="P30">
        <v>9566.6666666666606</v>
      </c>
      <c r="Q30">
        <v>0</v>
      </c>
      <c r="R30">
        <v>27533.333333333299</v>
      </c>
      <c r="S30">
        <v>0</v>
      </c>
      <c r="T30">
        <v>112933.33333333299</v>
      </c>
      <c r="U30">
        <v>180133.33333333299</v>
      </c>
      <c r="V30">
        <v>12366.666666666601</v>
      </c>
      <c r="W30">
        <v>1036.26</v>
      </c>
      <c r="X30">
        <v>0</v>
      </c>
      <c r="Y30">
        <v>0</v>
      </c>
      <c r="Z30">
        <v>188.67</v>
      </c>
      <c r="AA30">
        <v>0</v>
      </c>
      <c r="AB30">
        <v>0</v>
      </c>
      <c r="AC30">
        <v>0</v>
      </c>
      <c r="AD30">
        <v>75680.756889264507</v>
      </c>
      <c r="AE30">
        <v>159.28</v>
      </c>
      <c r="AF30">
        <v>7.15</v>
      </c>
      <c r="AG30">
        <v>2159.59</v>
      </c>
      <c r="AH30">
        <v>0</v>
      </c>
      <c r="AI30">
        <v>1553.17</v>
      </c>
      <c r="AJ30">
        <v>427.86</v>
      </c>
      <c r="AK30">
        <v>4227.63</v>
      </c>
      <c r="AL30">
        <v>0</v>
      </c>
      <c r="AM30">
        <v>5000</v>
      </c>
      <c r="AN30">
        <v>2091.1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31013</v>
      </c>
      <c r="AX30">
        <v>0</v>
      </c>
      <c r="AY30">
        <v>62372</v>
      </c>
      <c r="AZ30">
        <v>5303045.9999999981</v>
      </c>
      <c r="BA30">
        <v>76905.6868892645</v>
      </c>
      <c r="BB30">
        <v>15625.78</v>
      </c>
      <c r="BC30">
        <v>0</v>
      </c>
      <c r="BD30">
        <v>2091.1</v>
      </c>
      <c r="BE30">
        <v>5000</v>
      </c>
      <c r="BF30">
        <v>9759.61</v>
      </c>
      <c r="BG30">
        <v>92531.466889264499</v>
      </c>
      <c r="BH30">
        <v>1195.54</v>
      </c>
      <c r="BI30">
        <v>7.15</v>
      </c>
      <c r="BJ30">
        <v>0</v>
      </c>
      <c r="BK30">
        <v>616.53</v>
      </c>
      <c r="BL30">
        <v>0</v>
      </c>
      <c r="BM30">
        <v>2159.59</v>
      </c>
      <c r="BN30">
        <v>1553.17</v>
      </c>
      <c r="BO30">
        <v>75680.756889264507</v>
      </c>
      <c r="BP30">
        <v>0</v>
      </c>
      <c r="BQ30">
        <v>180133.33333333299</v>
      </c>
      <c r="BR30">
        <v>2100</v>
      </c>
      <c r="BS30">
        <v>182233.33333333299</v>
      </c>
    </row>
    <row r="31" spans="1:71">
      <c r="A31" s="2">
        <v>42912</v>
      </c>
      <c r="B31">
        <v>921760.09</v>
      </c>
      <c r="C31">
        <v>63.754744221106698</v>
      </c>
      <c r="D31">
        <v>6.0418606493417002</v>
      </c>
      <c r="E31">
        <v>50.378075187969898</v>
      </c>
      <c r="F31">
        <v>4.7952516167296899</v>
      </c>
      <c r="G31">
        <v>106.85714285714199</v>
      </c>
      <c r="H31">
        <v>0</v>
      </c>
      <c r="I31">
        <v>61430.714285714203</v>
      </c>
      <c r="J31">
        <v>0</v>
      </c>
      <c r="K31">
        <v>64659714.285714202</v>
      </c>
      <c r="L31">
        <v>9.1999999999999993</v>
      </c>
      <c r="M31">
        <v>0</v>
      </c>
      <c r="N31">
        <v>0</v>
      </c>
      <c r="O31">
        <v>3370.9677419354798</v>
      </c>
      <c r="P31">
        <v>11994.6236559139</v>
      </c>
      <c r="Q31">
        <v>0</v>
      </c>
      <c r="R31">
        <v>27473.118279569801</v>
      </c>
      <c r="S31">
        <v>0</v>
      </c>
      <c r="T31">
        <v>97247.311827956903</v>
      </c>
      <c r="U31">
        <v>276537.63440860203</v>
      </c>
      <c r="V31">
        <v>58639.784946236497</v>
      </c>
      <c r="W31">
        <v>1050.79999999999</v>
      </c>
      <c r="X31">
        <v>0</v>
      </c>
      <c r="Y31">
        <v>0</v>
      </c>
      <c r="Z31">
        <v>185.52</v>
      </c>
      <c r="AA31">
        <v>0</v>
      </c>
      <c r="AB31">
        <v>0</v>
      </c>
      <c r="AC31">
        <v>67777.33</v>
      </c>
      <c r="AD31">
        <v>5175.38546069315</v>
      </c>
      <c r="AE31">
        <v>111.18</v>
      </c>
      <c r="AF31">
        <v>11583.74</v>
      </c>
      <c r="AG31">
        <v>772.81</v>
      </c>
      <c r="AH31">
        <v>0</v>
      </c>
      <c r="AI31">
        <v>15679.22</v>
      </c>
      <c r="AJ31">
        <v>4057.8</v>
      </c>
      <c r="AK31">
        <v>4610.6000000000004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34981</v>
      </c>
      <c r="AX31">
        <v>28013</v>
      </c>
      <c r="AY31">
        <v>66442</v>
      </c>
      <c r="AZ31">
        <v>5569145.9999999916</v>
      </c>
      <c r="BA31">
        <v>74189.035460693151</v>
      </c>
      <c r="BB31">
        <v>36815.35</v>
      </c>
      <c r="BC31">
        <v>0</v>
      </c>
      <c r="BD31">
        <v>67777.33</v>
      </c>
      <c r="BE31">
        <v>0</v>
      </c>
      <c r="BF31">
        <v>38051.669999999991</v>
      </c>
      <c r="BG31">
        <v>111004.3854606932</v>
      </c>
      <c r="BH31">
        <v>1161.97999999999</v>
      </c>
      <c r="BI31">
        <v>11583.74</v>
      </c>
      <c r="BJ31">
        <v>0</v>
      </c>
      <c r="BK31">
        <v>4243.3200000000006</v>
      </c>
      <c r="BL31">
        <v>0</v>
      </c>
      <c r="BM31">
        <v>772.81</v>
      </c>
      <c r="BN31">
        <v>15679.22</v>
      </c>
      <c r="BO31">
        <v>5175.38546069315</v>
      </c>
      <c r="BP31">
        <v>0</v>
      </c>
      <c r="BQ31">
        <v>276537.63440860203</v>
      </c>
      <c r="BR31">
        <v>3370.9677419354798</v>
      </c>
      <c r="BS31">
        <v>279908.60215053748</v>
      </c>
    </row>
    <row r="32" spans="1:71">
      <c r="A32" s="2">
        <v>42919</v>
      </c>
      <c r="B32">
        <v>1017516.21</v>
      </c>
      <c r="C32">
        <v>62.924533248034599</v>
      </c>
      <c r="D32">
        <v>5.9951231711280197</v>
      </c>
      <c r="E32">
        <v>50.372111351929497</v>
      </c>
      <c r="F32">
        <v>4.8349909557445203</v>
      </c>
      <c r="G32">
        <v>104</v>
      </c>
      <c r="H32">
        <v>0</v>
      </c>
      <c r="I32">
        <v>65170</v>
      </c>
      <c r="J32">
        <v>0</v>
      </c>
      <c r="K32">
        <v>64669000</v>
      </c>
      <c r="L32">
        <v>9.1999999999999993</v>
      </c>
      <c r="M32">
        <v>0</v>
      </c>
      <c r="N32">
        <v>0</v>
      </c>
      <c r="O32">
        <v>6548.3870967741896</v>
      </c>
      <c r="P32">
        <v>18064.516129032199</v>
      </c>
      <c r="Q32">
        <v>0</v>
      </c>
      <c r="R32">
        <v>27322.580645161201</v>
      </c>
      <c r="S32">
        <v>0</v>
      </c>
      <c r="T32">
        <v>58032.2580645161</v>
      </c>
      <c r="U32">
        <v>517548.38709677401</v>
      </c>
      <c r="V32">
        <v>174322.58064516101</v>
      </c>
      <c r="W32">
        <v>0</v>
      </c>
      <c r="X32">
        <v>13404.353999324299</v>
      </c>
      <c r="Y32">
        <v>0</v>
      </c>
      <c r="Z32">
        <v>1.6709034303504601E-2</v>
      </c>
      <c r="AA32">
        <v>0</v>
      </c>
      <c r="AB32">
        <v>0</v>
      </c>
      <c r="AC32">
        <v>61222.619999999901</v>
      </c>
      <c r="AD32">
        <v>17417.9568892645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4383.95</v>
      </c>
      <c r="AL32">
        <v>0</v>
      </c>
      <c r="AM32">
        <v>13650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93414</v>
      </c>
      <c r="AX32">
        <v>55320</v>
      </c>
      <c r="AY32">
        <v>60736</v>
      </c>
      <c r="AZ32">
        <v>6100134.9999999814</v>
      </c>
      <c r="BA32">
        <v>92044.947597623002</v>
      </c>
      <c r="BB32">
        <v>18033.95</v>
      </c>
      <c r="BC32">
        <v>0</v>
      </c>
      <c r="BD32">
        <v>61222.619999999901</v>
      </c>
      <c r="BE32">
        <v>13650</v>
      </c>
      <c r="BF32">
        <v>17788.320708358598</v>
      </c>
      <c r="BG32">
        <v>110078.897597623</v>
      </c>
      <c r="BH32">
        <v>0</v>
      </c>
      <c r="BI32">
        <v>13404.353999324299</v>
      </c>
      <c r="BJ32">
        <v>0</v>
      </c>
      <c r="BK32">
        <v>1.6709034303504601E-2</v>
      </c>
      <c r="BL32">
        <v>0</v>
      </c>
      <c r="BM32">
        <v>0</v>
      </c>
      <c r="BN32">
        <v>0</v>
      </c>
      <c r="BO32">
        <v>17417.9568892645</v>
      </c>
      <c r="BP32">
        <v>0</v>
      </c>
      <c r="BQ32">
        <v>517548.38709677401</v>
      </c>
      <c r="BR32">
        <v>6548.3870967741896</v>
      </c>
      <c r="BS32">
        <v>524096.77419354819</v>
      </c>
    </row>
    <row r="33" spans="1:71">
      <c r="A33" s="2">
        <v>42926</v>
      </c>
      <c r="B33">
        <v>926544.75</v>
      </c>
      <c r="C33">
        <v>62.991550727571898</v>
      </c>
      <c r="D33">
        <v>6.02370797047503</v>
      </c>
      <c r="E33">
        <v>50.931798309530699</v>
      </c>
      <c r="F33">
        <v>4.8948213526711397</v>
      </c>
      <c r="G33">
        <v>104</v>
      </c>
      <c r="H33">
        <v>1</v>
      </c>
      <c r="I33">
        <v>65170</v>
      </c>
      <c r="J33">
        <v>0</v>
      </c>
      <c r="K33">
        <v>64669000</v>
      </c>
      <c r="L33">
        <v>9.1999999999999993</v>
      </c>
      <c r="M33">
        <v>0</v>
      </c>
      <c r="N33">
        <v>0</v>
      </c>
      <c r="O33">
        <v>6548.3870967741896</v>
      </c>
      <c r="P33">
        <v>18064.516129032199</v>
      </c>
      <c r="Q33">
        <v>0</v>
      </c>
      <c r="R33">
        <v>27322.580645161201</v>
      </c>
      <c r="S33">
        <v>0</v>
      </c>
      <c r="T33">
        <v>58032.2580645161</v>
      </c>
      <c r="U33">
        <v>517548.38709677401</v>
      </c>
      <c r="V33">
        <v>174322.58064516101</v>
      </c>
      <c r="W33">
        <v>513.90787476505</v>
      </c>
      <c r="X33">
        <v>6006.8344293468099</v>
      </c>
      <c r="Y33">
        <v>0</v>
      </c>
      <c r="Z33">
        <v>501.89285684377597</v>
      </c>
      <c r="AA33">
        <v>274.46687748317498</v>
      </c>
      <c r="AB33">
        <v>0</v>
      </c>
      <c r="AC33">
        <v>78005.959999999905</v>
      </c>
      <c r="AD33">
        <v>17015.661651169299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4434.13</v>
      </c>
      <c r="AL33">
        <v>0</v>
      </c>
      <c r="AM33">
        <v>2500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78512</v>
      </c>
      <c r="AX33">
        <v>33774</v>
      </c>
      <c r="AY33">
        <v>57838</v>
      </c>
      <c r="AZ33">
        <v>5581234.9999999907</v>
      </c>
      <c r="BA33">
        <v>102318.723689608</v>
      </c>
      <c r="BB33">
        <v>6934.13</v>
      </c>
      <c r="BC33">
        <v>0</v>
      </c>
      <c r="BD33">
        <v>78005.959999999905</v>
      </c>
      <c r="BE33">
        <v>2500</v>
      </c>
      <c r="BF33">
        <v>11731.232038438809</v>
      </c>
      <c r="BG33">
        <v>109252.853689608</v>
      </c>
      <c r="BH33">
        <v>513.90787476505</v>
      </c>
      <c r="BI33">
        <v>6006.8344293468099</v>
      </c>
      <c r="BJ33">
        <v>0</v>
      </c>
      <c r="BK33">
        <v>501.89285684377597</v>
      </c>
      <c r="BL33">
        <v>274.46687748317498</v>
      </c>
      <c r="BM33">
        <v>0</v>
      </c>
      <c r="BN33">
        <v>0</v>
      </c>
      <c r="BO33">
        <v>17015.661651169299</v>
      </c>
      <c r="BP33">
        <v>0</v>
      </c>
      <c r="BQ33">
        <v>517548.38709677401</v>
      </c>
      <c r="BR33">
        <v>6548.3870967741896</v>
      </c>
      <c r="BS33">
        <v>524096.77419354819</v>
      </c>
    </row>
    <row r="34" spans="1:71">
      <c r="A34" s="2">
        <v>42933</v>
      </c>
      <c r="B34">
        <v>890552.89</v>
      </c>
      <c r="C34">
        <v>62.650508247942803</v>
      </c>
      <c r="D34">
        <v>5.9981109340066903</v>
      </c>
      <c r="E34">
        <v>49.594262429759098</v>
      </c>
      <c r="F34">
        <v>4.8708535807790296</v>
      </c>
      <c r="G34">
        <v>104</v>
      </c>
      <c r="H34">
        <v>0</v>
      </c>
      <c r="I34">
        <v>65170</v>
      </c>
      <c r="J34">
        <v>0</v>
      </c>
      <c r="K34">
        <v>64669000</v>
      </c>
      <c r="L34">
        <v>9.1999999999999993</v>
      </c>
      <c r="M34">
        <v>0</v>
      </c>
      <c r="N34">
        <v>0</v>
      </c>
      <c r="O34">
        <v>6548.3870967741896</v>
      </c>
      <c r="P34">
        <v>18064.516129032199</v>
      </c>
      <c r="Q34">
        <v>0</v>
      </c>
      <c r="R34">
        <v>27322.580645161201</v>
      </c>
      <c r="S34">
        <v>0</v>
      </c>
      <c r="T34">
        <v>58032.2580645161</v>
      </c>
      <c r="U34">
        <v>517548.38709677401</v>
      </c>
      <c r="V34">
        <v>174322.58064516101</v>
      </c>
      <c r="W34">
        <v>3692.1282066198301</v>
      </c>
      <c r="X34">
        <v>4825.3481262906898</v>
      </c>
      <c r="Y34">
        <v>0</v>
      </c>
      <c r="Z34">
        <v>11870.878445457</v>
      </c>
      <c r="AA34">
        <v>1210.5732587367199</v>
      </c>
      <c r="AB34">
        <v>0</v>
      </c>
      <c r="AC34">
        <v>49513.2</v>
      </c>
      <c r="AD34">
        <v>12320.5708086785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4228.34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104528</v>
      </c>
      <c r="AX34">
        <v>50811</v>
      </c>
      <c r="AY34">
        <v>75935</v>
      </c>
      <c r="AZ34">
        <v>5341634.9999999981</v>
      </c>
      <c r="BA34">
        <v>83432.698845782739</v>
      </c>
      <c r="BB34">
        <v>4228.34</v>
      </c>
      <c r="BC34">
        <v>0</v>
      </c>
      <c r="BD34">
        <v>49513.2</v>
      </c>
      <c r="BE34">
        <v>0</v>
      </c>
      <c r="BF34">
        <v>25827.268037104241</v>
      </c>
      <c r="BG34">
        <v>87661.038845782736</v>
      </c>
      <c r="BH34">
        <v>3692.1282066198301</v>
      </c>
      <c r="BI34">
        <v>4825.3481262906898</v>
      </c>
      <c r="BJ34">
        <v>0</v>
      </c>
      <c r="BK34">
        <v>11870.878445457</v>
      </c>
      <c r="BL34">
        <v>1210.5732587367199</v>
      </c>
      <c r="BM34">
        <v>0</v>
      </c>
      <c r="BN34">
        <v>0</v>
      </c>
      <c r="BO34">
        <v>12320.5708086785</v>
      </c>
      <c r="BP34">
        <v>0</v>
      </c>
      <c r="BQ34">
        <v>517548.38709677401</v>
      </c>
      <c r="BR34">
        <v>6548.3870967741896</v>
      </c>
      <c r="BS34">
        <v>524096.77419354819</v>
      </c>
    </row>
    <row r="35" spans="1:71">
      <c r="A35" s="2">
        <v>42940</v>
      </c>
      <c r="B35">
        <v>913956.75</v>
      </c>
      <c r="C35">
        <v>63.4935717517697</v>
      </c>
      <c r="D35">
        <v>6.0211109412106403</v>
      </c>
      <c r="E35">
        <v>50.935752835859397</v>
      </c>
      <c r="F35">
        <v>4.9163466473044304</v>
      </c>
      <c r="G35">
        <v>104</v>
      </c>
      <c r="H35">
        <v>0</v>
      </c>
      <c r="I35">
        <v>65170</v>
      </c>
      <c r="J35">
        <v>0</v>
      </c>
      <c r="K35">
        <v>64669000</v>
      </c>
      <c r="L35">
        <v>9.1999999999999993</v>
      </c>
      <c r="M35">
        <v>0</v>
      </c>
      <c r="N35">
        <v>0</v>
      </c>
      <c r="O35">
        <v>6548.3870967741896</v>
      </c>
      <c r="P35">
        <v>18064.516129032199</v>
      </c>
      <c r="Q35">
        <v>0</v>
      </c>
      <c r="R35">
        <v>27322.580645161201</v>
      </c>
      <c r="S35">
        <v>0</v>
      </c>
      <c r="T35">
        <v>58032.2580645161</v>
      </c>
      <c r="U35">
        <v>517548.38709677401</v>
      </c>
      <c r="V35">
        <v>174322.58064516101</v>
      </c>
      <c r="W35">
        <v>13926.5423718904</v>
      </c>
      <c r="X35">
        <v>6606.6560232158399</v>
      </c>
      <c r="Y35">
        <v>0</v>
      </c>
      <c r="Z35">
        <v>39637.238037153897</v>
      </c>
      <c r="AA35">
        <v>424.87634800940498</v>
      </c>
      <c r="AB35">
        <v>0</v>
      </c>
      <c r="AC35">
        <v>34108.699999999903</v>
      </c>
      <c r="AD35">
        <v>15218.447731755399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3995.46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42057</v>
      </c>
      <c r="AX35">
        <v>8250</v>
      </c>
      <c r="AY35">
        <v>82916</v>
      </c>
      <c r="AZ35">
        <v>5503034.9999999991</v>
      </c>
      <c r="BA35">
        <v>109922.4605120248</v>
      </c>
      <c r="BB35">
        <v>3995.46</v>
      </c>
      <c r="BC35">
        <v>0</v>
      </c>
      <c r="BD35">
        <v>34108.699999999903</v>
      </c>
      <c r="BE35">
        <v>0</v>
      </c>
      <c r="BF35">
        <v>64590.772780269537</v>
      </c>
      <c r="BG35">
        <v>113917.9205120249</v>
      </c>
      <c r="BH35">
        <v>13926.5423718904</v>
      </c>
      <c r="BI35">
        <v>6606.6560232158399</v>
      </c>
      <c r="BJ35">
        <v>0</v>
      </c>
      <c r="BK35">
        <v>39637.238037153897</v>
      </c>
      <c r="BL35">
        <v>424.87634800940498</v>
      </c>
      <c r="BM35">
        <v>0</v>
      </c>
      <c r="BN35">
        <v>0</v>
      </c>
      <c r="BO35">
        <v>15218.447731755399</v>
      </c>
      <c r="BP35">
        <v>0</v>
      </c>
      <c r="BQ35">
        <v>517548.38709677401</v>
      </c>
      <c r="BR35">
        <v>6548.3870967741896</v>
      </c>
      <c r="BS35">
        <v>524096.77419354819</v>
      </c>
    </row>
    <row r="36" spans="1:71">
      <c r="A36" s="2">
        <v>42947</v>
      </c>
      <c r="B36">
        <v>994347.04</v>
      </c>
      <c r="C36">
        <v>65.149986555130894</v>
      </c>
      <c r="D36">
        <v>5.9765728165499201</v>
      </c>
      <c r="E36">
        <v>52.4312413406833</v>
      </c>
      <c r="F36">
        <v>4.93045177081168</v>
      </c>
      <c r="G36">
        <v>103.142857142857</v>
      </c>
      <c r="H36">
        <v>0</v>
      </c>
      <c r="I36">
        <v>64727.714285714203</v>
      </c>
      <c r="J36">
        <v>0</v>
      </c>
      <c r="K36">
        <v>64683571.428571403</v>
      </c>
      <c r="L36">
        <v>9.1999999999999993</v>
      </c>
      <c r="M36">
        <v>0</v>
      </c>
      <c r="N36">
        <v>0</v>
      </c>
      <c r="O36">
        <v>935.48387096774195</v>
      </c>
      <c r="P36">
        <v>11677.419354838699</v>
      </c>
      <c r="Q36">
        <v>0</v>
      </c>
      <c r="R36">
        <v>27322.580645161201</v>
      </c>
      <c r="S36">
        <v>0</v>
      </c>
      <c r="T36">
        <v>43322.580645161201</v>
      </c>
      <c r="U36">
        <v>330967.74193548301</v>
      </c>
      <c r="V36">
        <v>62838.709677419298</v>
      </c>
      <c r="W36">
        <v>19214.873382392299</v>
      </c>
      <c r="X36">
        <v>5661.9383075224996</v>
      </c>
      <c r="Y36">
        <v>0</v>
      </c>
      <c r="Z36">
        <v>20515.2786536774</v>
      </c>
      <c r="AA36">
        <v>932.86305035271198</v>
      </c>
      <c r="AB36">
        <v>0</v>
      </c>
      <c r="AC36">
        <v>0</v>
      </c>
      <c r="AD36">
        <v>2603.2426035502899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3823.48</v>
      </c>
      <c r="AL36">
        <v>0</v>
      </c>
      <c r="AM36">
        <v>0</v>
      </c>
      <c r="AN36">
        <v>71917.06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70379</v>
      </c>
      <c r="AX36">
        <v>30898</v>
      </c>
      <c r="AY36">
        <v>100342</v>
      </c>
      <c r="AZ36">
        <v>5942787.4999999907</v>
      </c>
      <c r="BA36">
        <v>48928.195997495197</v>
      </c>
      <c r="BB36">
        <v>75740.539999999994</v>
      </c>
      <c r="BC36">
        <v>0</v>
      </c>
      <c r="BD36">
        <v>71917.06</v>
      </c>
      <c r="BE36">
        <v>0</v>
      </c>
      <c r="BF36">
        <v>50148.433393944913</v>
      </c>
      <c r="BG36">
        <v>124668.7359974952</v>
      </c>
      <c r="BH36">
        <v>19214.873382392299</v>
      </c>
      <c r="BI36">
        <v>5661.9383075224996</v>
      </c>
      <c r="BJ36">
        <v>0</v>
      </c>
      <c r="BK36">
        <v>20515.2786536774</v>
      </c>
      <c r="BL36">
        <v>932.86305035271198</v>
      </c>
      <c r="BM36">
        <v>0</v>
      </c>
      <c r="BN36">
        <v>0</v>
      </c>
      <c r="BO36">
        <v>2603.2426035502899</v>
      </c>
      <c r="BP36">
        <v>0</v>
      </c>
      <c r="BQ36">
        <v>330967.74193548301</v>
      </c>
      <c r="BR36">
        <v>935.48387096774195</v>
      </c>
      <c r="BS36">
        <v>331903.22580645082</v>
      </c>
    </row>
    <row r="37" spans="1:71">
      <c r="A37" s="2">
        <v>42954</v>
      </c>
      <c r="B37">
        <v>919912.18</v>
      </c>
      <c r="C37">
        <v>64.278181477007095</v>
      </c>
      <c r="D37">
        <v>6.0176260847787999</v>
      </c>
      <c r="E37">
        <v>51.3387614967872</v>
      </c>
      <c r="F37">
        <v>4.9057064809471997</v>
      </c>
      <c r="G37">
        <v>103</v>
      </c>
      <c r="H37">
        <v>0</v>
      </c>
      <c r="I37">
        <v>64654</v>
      </c>
      <c r="J37">
        <v>0</v>
      </c>
      <c r="K37">
        <v>64686000</v>
      </c>
      <c r="L37">
        <v>9.1999999999999993</v>
      </c>
      <c r="M37">
        <v>0</v>
      </c>
      <c r="N37">
        <v>0</v>
      </c>
      <c r="O37">
        <v>0</v>
      </c>
      <c r="P37">
        <v>10612.9032258064</v>
      </c>
      <c r="Q37">
        <v>0</v>
      </c>
      <c r="R37">
        <v>27322.580645161201</v>
      </c>
      <c r="S37">
        <v>0</v>
      </c>
      <c r="T37">
        <v>40870.967741935397</v>
      </c>
      <c r="U37">
        <v>299870.96774193499</v>
      </c>
      <c r="V37">
        <v>44258.064516129001</v>
      </c>
      <c r="W37">
        <v>11173.7046371707</v>
      </c>
      <c r="X37">
        <v>5370.9944297432503</v>
      </c>
      <c r="Y37">
        <v>0</v>
      </c>
      <c r="Z37">
        <v>20119.485718587301</v>
      </c>
      <c r="AA37">
        <v>1059.75837184788</v>
      </c>
      <c r="AB37">
        <v>0</v>
      </c>
      <c r="AC37">
        <v>0</v>
      </c>
      <c r="AD37">
        <v>1490.80670611439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3876.39</v>
      </c>
      <c r="AL37">
        <v>0</v>
      </c>
      <c r="AM37">
        <v>0</v>
      </c>
      <c r="AN37">
        <v>75929.55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18070</v>
      </c>
      <c r="AX37">
        <v>0</v>
      </c>
      <c r="AY37">
        <v>89876</v>
      </c>
      <c r="AZ37">
        <v>5535687.4999999879</v>
      </c>
      <c r="BA37">
        <v>39214.749863463519</v>
      </c>
      <c r="BB37">
        <v>79805.94</v>
      </c>
      <c r="BC37">
        <v>0</v>
      </c>
      <c r="BD37">
        <v>75929.55</v>
      </c>
      <c r="BE37">
        <v>0</v>
      </c>
      <c r="BF37">
        <v>41600.33315734913</v>
      </c>
      <c r="BG37">
        <v>119020.6898634635</v>
      </c>
      <c r="BH37">
        <v>11173.7046371707</v>
      </c>
      <c r="BI37">
        <v>5370.9944297432503</v>
      </c>
      <c r="BJ37">
        <v>0</v>
      </c>
      <c r="BK37">
        <v>20119.485718587301</v>
      </c>
      <c r="BL37">
        <v>1059.75837184788</v>
      </c>
      <c r="BM37">
        <v>0</v>
      </c>
      <c r="BN37">
        <v>0</v>
      </c>
      <c r="BO37">
        <v>1490.80670611439</v>
      </c>
      <c r="BP37">
        <v>0</v>
      </c>
      <c r="BQ37">
        <v>299870.96774193499</v>
      </c>
      <c r="BR37">
        <v>0</v>
      </c>
      <c r="BS37">
        <v>299870.96774193499</v>
      </c>
    </row>
    <row r="38" spans="1:71">
      <c r="A38" s="2">
        <v>42961</v>
      </c>
      <c r="B38">
        <v>895685.47</v>
      </c>
      <c r="C38">
        <v>63.067553037605101</v>
      </c>
      <c r="D38">
        <v>5.9797637553847904</v>
      </c>
      <c r="E38">
        <v>50.2500082304526</v>
      </c>
      <c r="F38">
        <v>4.8879783469288904</v>
      </c>
      <c r="G38">
        <v>103</v>
      </c>
      <c r="H38">
        <v>1</v>
      </c>
      <c r="I38">
        <v>64654</v>
      </c>
      <c r="J38">
        <v>0</v>
      </c>
      <c r="K38">
        <v>64686000</v>
      </c>
      <c r="L38">
        <v>9.1999999999999993</v>
      </c>
      <c r="M38">
        <v>0</v>
      </c>
      <c r="N38">
        <v>0</v>
      </c>
      <c r="O38">
        <v>0</v>
      </c>
      <c r="P38">
        <v>10612.9032258064</v>
      </c>
      <c r="Q38">
        <v>0</v>
      </c>
      <c r="R38">
        <v>27322.580645161201</v>
      </c>
      <c r="S38">
        <v>0</v>
      </c>
      <c r="T38">
        <v>40870.967741935397</v>
      </c>
      <c r="U38">
        <v>299870.96774193499</v>
      </c>
      <c r="V38">
        <v>44258.064516129001</v>
      </c>
      <c r="W38">
        <v>978.66537700858203</v>
      </c>
      <c r="X38">
        <v>5507.2616609692996</v>
      </c>
      <c r="Y38">
        <v>0</v>
      </c>
      <c r="Z38">
        <v>27455.467085199201</v>
      </c>
      <c r="AA38">
        <v>7.2974945268790998</v>
      </c>
      <c r="AB38">
        <v>0</v>
      </c>
      <c r="AC38">
        <v>0</v>
      </c>
      <c r="AD38">
        <v>1585.39644970414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4002.6</v>
      </c>
      <c r="AL38">
        <v>0</v>
      </c>
      <c r="AM38">
        <v>0</v>
      </c>
      <c r="AN38">
        <v>68629.539999999994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114953</v>
      </c>
      <c r="AX38">
        <v>29284</v>
      </c>
      <c r="AY38">
        <v>94523</v>
      </c>
      <c r="AZ38">
        <v>5355987.4999999925</v>
      </c>
      <c r="BA38">
        <v>35534.088067408098</v>
      </c>
      <c r="BB38">
        <v>72632.14</v>
      </c>
      <c r="BC38">
        <v>0</v>
      </c>
      <c r="BD38">
        <v>68629.539999999994</v>
      </c>
      <c r="BE38">
        <v>0</v>
      </c>
      <c r="BF38">
        <v>37951.291617703959</v>
      </c>
      <c r="BG38">
        <v>108166.2280674081</v>
      </c>
      <c r="BH38">
        <v>978.66537700858203</v>
      </c>
      <c r="BI38">
        <v>5507.2616609692996</v>
      </c>
      <c r="BJ38">
        <v>0</v>
      </c>
      <c r="BK38">
        <v>27455.467085199201</v>
      </c>
      <c r="BL38">
        <v>7.2974945268790998</v>
      </c>
      <c r="BM38">
        <v>0</v>
      </c>
      <c r="BN38">
        <v>0</v>
      </c>
      <c r="BO38">
        <v>1585.39644970414</v>
      </c>
      <c r="BP38">
        <v>0</v>
      </c>
      <c r="BQ38">
        <v>299870.96774193499</v>
      </c>
      <c r="BR38">
        <v>0</v>
      </c>
      <c r="BS38">
        <v>299870.96774193499</v>
      </c>
    </row>
    <row r="39" spans="1:71">
      <c r="A39" s="2">
        <v>42968</v>
      </c>
      <c r="B39">
        <v>880077.96</v>
      </c>
      <c r="C39">
        <v>62.147906453522701</v>
      </c>
      <c r="D39">
        <v>5.9253699484872504</v>
      </c>
      <c r="E39">
        <v>49.829621957534897</v>
      </c>
      <c r="F39">
        <v>4.8703000913164596</v>
      </c>
      <c r="G39">
        <v>103</v>
      </c>
      <c r="H39">
        <v>0</v>
      </c>
      <c r="I39">
        <v>64654</v>
      </c>
      <c r="J39">
        <v>0</v>
      </c>
      <c r="K39">
        <v>64686000</v>
      </c>
      <c r="L39">
        <v>9.1999999999999993</v>
      </c>
      <c r="M39">
        <v>0</v>
      </c>
      <c r="N39">
        <v>0</v>
      </c>
      <c r="O39">
        <v>0</v>
      </c>
      <c r="P39">
        <v>10612.9032258064</v>
      </c>
      <c r="Q39">
        <v>0</v>
      </c>
      <c r="R39">
        <v>27322.580645161201</v>
      </c>
      <c r="S39">
        <v>0</v>
      </c>
      <c r="T39">
        <v>40870.967741935397</v>
      </c>
      <c r="U39">
        <v>299870.96774193499</v>
      </c>
      <c r="V39">
        <v>44258.064516129001</v>
      </c>
      <c r="W39">
        <v>0.14390167180639399</v>
      </c>
      <c r="X39">
        <v>8695.2776210768698</v>
      </c>
      <c r="Y39">
        <v>0</v>
      </c>
      <c r="Z39">
        <v>16869.406128709099</v>
      </c>
      <c r="AA39">
        <v>0.40541636260439401</v>
      </c>
      <c r="AB39">
        <v>0</v>
      </c>
      <c r="AC39">
        <v>0</v>
      </c>
      <c r="AD39">
        <v>20921.619393427001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5418.27</v>
      </c>
      <c r="AL39">
        <v>0</v>
      </c>
      <c r="AM39">
        <v>0</v>
      </c>
      <c r="AN39">
        <v>79172.710000000006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13331</v>
      </c>
      <c r="AX39">
        <v>0</v>
      </c>
      <c r="AY39">
        <v>76439</v>
      </c>
      <c r="AZ39">
        <v>5214787.4999999898</v>
      </c>
      <c r="BA39">
        <v>46486.852461247378</v>
      </c>
      <c r="BB39">
        <v>84590.98000000001</v>
      </c>
      <c r="BC39">
        <v>0</v>
      </c>
      <c r="BD39">
        <v>79172.710000000006</v>
      </c>
      <c r="BE39">
        <v>0</v>
      </c>
      <c r="BF39">
        <v>30983.50306782038</v>
      </c>
      <c r="BG39">
        <v>131077.8324612474</v>
      </c>
      <c r="BH39">
        <v>0.14390167180639399</v>
      </c>
      <c r="BI39">
        <v>8695.2776210768698</v>
      </c>
      <c r="BJ39">
        <v>0</v>
      </c>
      <c r="BK39">
        <v>16869.406128709099</v>
      </c>
      <c r="BL39">
        <v>0.40541636260439401</v>
      </c>
      <c r="BM39">
        <v>0</v>
      </c>
      <c r="BN39">
        <v>0</v>
      </c>
      <c r="BO39">
        <v>20921.619393427001</v>
      </c>
      <c r="BP39">
        <v>0</v>
      </c>
      <c r="BQ39">
        <v>299870.96774193499</v>
      </c>
      <c r="BR39">
        <v>0</v>
      </c>
      <c r="BS39">
        <v>299870.96774193499</v>
      </c>
    </row>
    <row r="40" spans="1:71">
      <c r="A40" s="2">
        <v>42975</v>
      </c>
      <c r="B40">
        <v>1044800.23</v>
      </c>
      <c r="C40">
        <v>62.526421249437902</v>
      </c>
      <c r="D40">
        <v>5.8584366999014899</v>
      </c>
      <c r="E40">
        <v>46.835688718016698</v>
      </c>
      <c r="F40">
        <v>4.74600625050752</v>
      </c>
      <c r="G40">
        <v>102.142857142857</v>
      </c>
      <c r="H40">
        <v>0</v>
      </c>
      <c r="I40">
        <v>63385</v>
      </c>
      <c r="J40">
        <v>0</v>
      </c>
      <c r="K40">
        <v>64692857.142857097</v>
      </c>
      <c r="L40">
        <v>9.1999999999999993</v>
      </c>
      <c r="M40">
        <v>0</v>
      </c>
      <c r="N40">
        <v>0</v>
      </c>
      <c r="O40">
        <v>3100</v>
      </c>
      <c r="P40">
        <v>26564.516129032199</v>
      </c>
      <c r="Q40">
        <v>0</v>
      </c>
      <c r="R40">
        <v>27412.9032258064</v>
      </c>
      <c r="S40">
        <v>0</v>
      </c>
      <c r="T40">
        <v>59154.838709677402</v>
      </c>
      <c r="U40">
        <v>171354.83870967699</v>
      </c>
      <c r="V40">
        <v>32190.322580645101</v>
      </c>
      <c r="W40">
        <v>2.05781140886028E-2</v>
      </c>
      <c r="X40">
        <v>2420.6618375080202</v>
      </c>
      <c r="Y40">
        <v>0</v>
      </c>
      <c r="Z40">
        <v>11679.699562134199</v>
      </c>
      <c r="AA40">
        <v>884.21308684018402</v>
      </c>
      <c r="AB40">
        <v>0</v>
      </c>
      <c r="AC40">
        <v>0</v>
      </c>
      <c r="AD40">
        <v>99617.981198288806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6322.64</v>
      </c>
      <c r="AL40">
        <v>0</v>
      </c>
      <c r="AM40">
        <v>20590.27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47436</v>
      </c>
      <c r="AX40">
        <v>5354</v>
      </c>
      <c r="AY40">
        <v>76574</v>
      </c>
      <c r="AZ40">
        <v>6120895.9999999842</v>
      </c>
      <c r="BA40">
        <v>114602.5762628853</v>
      </c>
      <c r="BB40">
        <v>26912.91</v>
      </c>
      <c r="BC40">
        <v>0</v>
      </c>
      <c r="BD40">
        <v>0</v>
      </c>
      <c r="BE40">
        <v>20590.27</v>
      </c>
      <c r="BF40">
        <v>21307.235064596491</v>
      </c>
      <c r="BG40">
        <v>141515.4862628853</v>
      </c>
      <c r="BH40">
        <v>2.05781140886028E-2</v>
      </c>
      <c r="BI40">
        <v>2420.6618375080202</v>
      </c>
      <c r="BJ40">
        <v>0</v>
      </c>
      <c r="BK40">
        <v>11679.699562134199</v>
      </c>
      <c r="BL40">
        <v>884.21308684018402</v>
      </c>
      <c r="BM40">
        <v>0</v>
      </c>
      <c r="BN40">
        <v>0</v>
      </c>
      <c r="BO40">
        <v>99617.981198288806</v>
      </c>
      <c r="BP40">
        <v>0</v>
      </c>
      <c r="BQ40">
        <v>171354.83870967699</v>
      </c>
      <c r="BR40">
        <v>3100</v>
      </c>
      <c r="BS40">
        <v>174454.83870967699</v>
      </c>
    </row>
    <row r="41" spans="1:71">
      <c r="A41" s="2">
        <v>42982</v>
      </c>
      <c r="B41">
        <v>1015955.93</v>
      </c>
      <c r="C41">
        <v>63.979559847559202</v>
      </c>
      <c r="D41">
        <v>5.90005510612722</v>
      </c>
      <c r="E41">
        <v>49.268171776496501</v>
      </c>
      <c r="F41">
        <v>4.8697749692782297</v>
      </c>
      <c r="G41">
        <v>101</v>
      </c>
      <c r="H41">
        <v>0</v>
      </c>
      <c r="I41">
        <v>61693</v>
      </c>
      <c r="J41">
        <v>0</v>
      </c>
      <c r="K41">
        <v>64702000</v>
      </c>
      <c r="L41">
        <v>9.1999999999999993</v>
      </c>
      <c r="M41">
        <v>0</v>
      </c>
      <c r="N41">
        <v>0</v>
      </c>
      <c r="O41">
        <v>7233.3333333333303</v>
      </c>
      <c r="P41">
        <v>47833.333333333299</v>
      </c>
      <c r="Q41">
        <v>0</v>
      </c>
      <c r="R41">
        <v>27533.333333333299</v>
      </c>
      <c r="S41">
        <v>0</v>
      </c>
      <c r="T41">
        <v>83533.333333333299</v>
      </c>
      <c r="U41">
        <v>0</v>
      </c>
      <c r="V41">
        <v>16100</v>
      </c>
      <c r="W41">
        <v>1.3670367121126599E-2</v>
      </c>
      <c r="X41">
        <v>0.27019750991257802</v>
      </c>
      <c r="Y41">
        <v>0</v>
      </c>
      <c r="Z41">
        <v>728.76588843173295</v>
      </c>
      <c r="AA41">
        <v>197.84318495094399</v>
      </c>
      <c r="AB41">
        <v>0</v>
      </c>
      <c r="AC41">
        <v>0</v>
      </c>
      <c r="AD41">
        <v>129224.260918568</v>
      </c>
      <c r="AE41">
        <v>0</v>
      </c>
      <c r="AF41">
        <v>0</v>
      </c>
      <c r="AG41">
        <v>0</v>
      </c>
      <c r="AH41">
        <v>0</v>
      </c>
      <c r="AI41">
        <v>1012.6992749999999</v>
      </c>
      <c r="AJ41">
        <v>0</v>
      </c>
      <c r="AK41">
        <v>3331.07</v>
      </c>
      <c r="AL41">
        <v>0</v>
      </c>
      <c r="AM41">
        <v>8100</v>
      </c>
      <c r="AN41">
        <v>2482.84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52358</v>
      </c>
      <c r="AX41">
        <v>33192</v>
      </c>
      <c r="AY41">
        <v>71676</v>
      </c>
      <c r="AZ41">
        <v>5994195.999999959</v>
      </c>
      <c r="BA41">
        <v>130151.1538598277</v>
      </c>
      <c r="BB41">
        <v>14926.609275000001</v>
      </c>
      <c r="BC41">
        <v>0</v>
      </c>
      <c r="BD41">
        <v>2482.84</v>
      </c>
      <c r="BE41">
        <v>8100</v>
      </c>
      <c r="BF41">
        <v>5270.6622162597114</v>
      </c>
      <c r="BG41">
        <v>145077.76313482769</v>
      </c>
      <c r="BH41">
        <v>1.3670367121126599E-2</v>
      </c>
      <c r="BI41">
        <v>0.27019750991257802</v>
      </c>
      <c r="BJ41">
        <v>0</v>
      </c>
      <c r="BK41">
        <v>728.76588843173295</v>
      </c>
      <c r="BL41">
        <v>197.84318495094399</v>
      </c>
      <c r="BM41">
        <v>0</v>
      </c>
      <c r="BN41">
        <v>1012.6992749999999</v>
      </c>
      <c r="BO41">
        <v>129224.260918568</v>
      </c>
      <c r="BP41">
        <v>0</v>
      </c>
      <c r="BQ41">
        <v>0</v>
      </c>
      <c r="BR41">
        <v>7233.3333333333303</v>
      </c>
      <c r="BS41">
        <v>7233.3333333333303</v>
      </c>
    </row>
    <row r="42" spans="1:71">
      <c r="A42" s="2">
        <v>42989</v>
      </c>
      <c r="B42">
        <v>862471.24</v>
      </c>
      <c r="C42">
        <v>61.823009701684498</v>
      </c>
      <c r="D42">
        <v>6.0008911155653397</v>
      </c>
      <c r="E42">
        <v>48.981246323656599</v>
      </c>
      <c r="F42">
        <v>4.7046031447860202</v>
      </c>
      <c r="G42">
        <v>101</v>
      </c>
      <c r="H42">
        <v>0</v>
      </c>
      <c r="I42">
        <v>61693</v>
      </c>
      <c r="J42">
        <v>0</v>
      </c>
      <c r="K42">
        <v>64702000</v>
      </c>
      <c r="L42">
        <v>9.1999999999999993</v>
      </c>
      <c r="M42">
        <v>0</v>
      </c>
      <c r="N42">
        <v>0</v>
      </c>
      <c r="O42">
        <v>7233.3333333333303</v>
      </c>
      <c r="P42">
        <v>47833.333333333299</v>
      </c>
      <c r="Q42">
        <v>0</v>
      </c>
      <c r="R42">
        <v>27533.333333333299</v>
      </c>
      <c r="S42">
        <v>0</v>
      </c>
      <c r="T42">
        <v>83533.333333333299</v>
      </c>
      <c r="U42">
        <v>0</v>
      </c>
      <c r="V42">
        <v>16100</v>
      </c>
      <c r="W42">
        <v>0</v>
      </c>
      <c r="X42">
        <v>6.9802701566584302E-2</v>
      </c>
      <c r="Y42">
        <v>0</v>
      </c>
      <c r="Z42">
        <v>627.39886018097798</v>
      </c>
      <c r="AA42">
        <v>0</v>
      </c>
      <c r="AB42">
        <v>0</v>
      </c>
      <c r="AC42">
        <v>16795.539999999899</v>
      </c>
      <c r="AD42">
        <v>33951.438574246196</v>
      </c>
      <c r="AE42">
        <v>0</v>
      </c>
      <c r="AF42">
        <v>0</v>
      </c>
      <c r="AG42">
        <v>0</v>
      </c>
      <c r="AH42">
        <v>0</v>
      </c>
      <c r="AI42">
        <v>2345.91426</v>
      </c>
      <c r="AJ42">
        <v>0</v>
      </c>
      <c r="AK42">
        <v>4361.59</v>
      </c>
      <c r="AL42">
        <v>0</v>
      </c>
      <c r="AM42">
        <v>0</v>
      </c>
      <c r="AN42">
        <v>2482.84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63588</v>
      </c>
      <c r="AX42">
        <v>8809</v>
      </c>
      <c r="AY42">
        <v>82400</v>
      </c>
      <c r="AZ42">
        <v>5175595.9999999925</v>
      </c>
      <c r="BA42">
        <v>51374.447237128639</v>
      </c>
      <c r="BB42">
        <v>9190.3442599999998</v>
      </c>
      <c r="BC42">
        <v>0</v>
      </c>
      <c r="BD42">
        <v>19278.379999999899</v>
      </c>
      <c r="BE42">
        <v>0</v>
      </c>
      <c r="BF42">
        <v>7334.9729228825436</v>
      </c>
      <c r="BG42">
        <v>60564.791497128637</v>
      </c>
      <c r="BH42">
        <v>0</v>
      </c>
      <c r="BI42">
        <v>6.9802701566584302E-2</v>
      </c>
      <c r="BJ42">
        <v>0</v>
      </c>
      <c r="BK42">
        <v>627.39886018097798</v>
      </c>
      <c r="BL42">
        <v>0</v>
      </c>
      <c r="BM42">
        <v>0</v>
      </c>
      <c r="BN42">
        <v>2345.91426</v>
      </c>
      <c r="BO42">
        <v>33951.438574246196</v>
      </c>
      <c r="BP42">
        <v>0</v>
      </c>
      <c r="BQ42">
        <v>0</v>
      </c>
      <c r="BR42">
        <v>7233.3333333333303</v>
      </c>
      <c r="BS42">
        <v>7233.3333333333303</v>
      </c>
    </row>
    <row r="43" spans="1:71">
      <c r="A43" s="2">
        <v>42996</v>
      </c>
      <c r="B43">
        <v>809736.92</v>
      </c>
      <c r="C43">
        <v>61.849092775669703</v>
      </c>
      <c r="D43">
        <v>6.03158371882175</v>
      </c>
      <c r="E43">
        <v>49.149800038087903</v>
      </c>
      <c r="F43">
        <v>4.6639784271017</v>
      </c>
      <c r="G43">
        <v>101</v>
      </c>
      <c r="H43">
        <v>0</v>
      </c>
      <c r="I43">
        <v>61693</v>
      </c>
      <c r="J43">
        <v>0</v>
      </c>
      <c r="K43">
        <v>64702000</v>
      </c>
      <c r="L43">
        <v>9.1999999999999993</v>
      </c>
      <c r="M43">
        <v>0</v>
      </c>
      <c r="N43">
        <v>0</v>
      </c>
      <c r="O43">
        <v>7233.3333333333303</v>
      </c>
      <c r="P43">
        <v>47833.333333333299</v>
      </c>
      <c r="Q43">
        <v>0</v>
      </c>
      <c r="R43">
        <v>27533.333333333299</v>
      </c>
      <c r="S43">
        <v>0</v>
      </c>
      <c r="T43">
        <v>83533.333333333299</v>
      </c>
      <c r="U43">
        <v>0</v>
      </c>
      <c r="V43">
        <v>16100</v>
      </c>
      <c r="W43">
        <v>0</v>
      </c>
      <c r="X43">
        <v>3.6980794055773397E-2</v>
      </c>
      <c r="Y43">
        <v>0</v>
      </c>
      <c r="Z43">
        <v>1421.66405219591</v>
      </c>
      <c r="AA43">
        <v>0</v>
      </c>
      <c r="AB43">
        <v>0</v>
      </c>
      <c r="AC43">
        <v>108208.41</v>
      </c>
      <c r="AD43">
        <v>19876.742603550199</v>
      </c>
      <c r="AE43">
        <v>0</v>
      </c>
      <c r="AF43">
        <v>0</v>
      </c>
      <c r="AG43">
        <v>4001.7071259999998</v>
      </c>
      <c r="AH43">
        <v>0</v>
      </c>
      <c r="AI43">
        <v>2420.6899680000001</v>
      </c>
      <c r="AJ43">
        <v>3.5194744E-2</v>
      </c>
      <c r="AK43">
        <v>3813.12</v>
      </c>
      <c r="AL43">
        <v>0</v>
      </c>
      <c r="AM43">
        <v>0</v>
      </c>
      <c r="AN43">
        <v>2482.84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69505</v>
      </c>
      <c r="AX43">
        <v>20398</v>
      </c>
      <c r="AY43">
        <v>86014</v>
      </c>
      <c r="AZ43">
        <v>4883995.9999999916</v>
      </c>
      <c r="BA43">
        <v>129506.8536365402</v>
      </c>
      <c r="BB43">
        <v>12718.392288744</v>
      </c>
      <c r="BC43">
        <v>0</v>
      </c>
      <c r="BD43">
        <v>110691.25</v>
      </c>
      <c r="BE43">
        <v>0</v>
      </c>
      <c r="BF43">
        <v>11657.253321733961</v>
      </c>
      <c r="BG43">
        <v>142225.24592528419</v>
      </c>
      <c r="BH43">
        <v>0</v>
      </c>
      <c r="BI43">
        <v>3.6980794055773397E-2</v>
      </c>
      <c r="BJ43">
        <v>0</v>
      </c>
      <c r="BK43">
        <v>1421.6992469399099</v>
      </c>
      <c r="BL43">
        <v>0</v>
      </c>
      <c r="BM43">
        <v>4001.7071259999998</v>
      </c>
      <c r="BN43">
        <v>2420.6899680000001</v>
      </c>
      <c r="BO43">
        <v>19876.742603550199</v>
      </c>
      <c r="BP43">
        <v>0</v>
      </c>
      <c r="BQ43">
        <v>0</v>
      </c>
      <c r="BR43">
        <v>7233.3333333333303</v>
      </c>
      <c r="BS43">
        <v>7233.3333333333303</v>
      </c>
    </row>
    <row r="44" spans="1:71">
      <c r="A44" s="2">
        <v>43003</v>
      </c>
      <c r="B44">
        <v>888853.93</v>
      </c>
      <c r="C44">
        <v>65.623261166312801</v>
      </c>
      <c r="D44">
        <v>6.1649004785283203</v>
      </c>
      <c r="E44">
        <v>54.345029059934099</v>
      </c>
      <c r="F44">
        <v>4.9448035683816398</v>
      </c>
      <c r="G44">
        <v>100.85714285714199</v>
      </c>
      <c r="H44">
        <v>0</v>
      </c>
      <c r="I44">
        <v>61998.285714285703</v>
      </c>
      <c r="J44">
        <v>0</v>
      </c>
      <c r="K44">
        <v>64703857.142857097</v>
      </c>
      <c r="L44">
        <v>9.1142857142857103</v>
      </c>
      <c r="M44">
        <v>0</v>
      </c>
      <c r="N44">
        <v>0</v>
      </c>
      <c r="O44">
        <v>10361.2903225806</v>
      </c>
      <c r="P44">
        <v>44064.516129032199</v>
      </c>
      <c r="Q44">
        <v>0</v>
      </c>
      <c r="R44">
        <v>23632.2580645161</v>
      </c>
      <c r="S44">
        <v>0</v>
      </c>
      <c r="T44">
        <v>87470.967741935397</v>
      </c>
      <c r="U44">
        <v>0</v>
      </c>
      <c r="V44">
        <v>53896.774193548299</v>
      </c>
      <c r="W44">
        <v>18397.192643581198</v>
      </c>
      <c r="X44">
        <v>2.1535644060699102E-2</v>
      </c>
      <c r="Y44">
        <v>0</v>
      </c>
      <c r="Z44">
        <v>1264.43608410761</v>
      </c>
      <c r="AA44">
        <v>11.763580378615099</v>
      </c>
      <c r="AB44">
        <v>0</v>
      </c>
      <c r="AC44">
        <v>67625.53</v>
      </c>
      <c r="AD44">
        <v>22191.802127359799</v>
      </c>
      <c r="AE44">
        <v>0</v>
      </c>
      <c r="AF44">
        <v>0</v>
      </c>
      <c r="AG44">
        <v>2.6609860109999999</v>
      </c>
      <c r="AH44">
        <v>0</v>
      </c>
      <c r="AI44">
        <v>2656.2576399999998</v>
      </c>
      <c r="AJ44">
        <v>0.66905046999999995</v>
      </c>
      <c r="AK44">
        <v>3439.55</v>
      </c>
      <c r="AL44">
        <v>0</v>
      </c>
      <c r="AM44">
        <v>0</v>
      </c>
      <c r="AN44">
        <v>2482.84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24510</v>
      </c>
      <c r="AX44">
        <v>9114</v>
      </c>
      <c r="AY44">
        <v>100296</v>
      </c>
      <c r="AZ44">
        <v>5479695.9999999963</v>
      </c>
      <c r="BA44">
        <v>109490.7459710713</v>
      </c>
      <c r="BB44">
        <v>8581.9776764810013</v>
      </c>
      <c r="BC44">
        <v>0</v>
      </c>
      <c r="BD44">
        <v>70108.37</v>
      </c>
      <c r="BE44">
        <v>0</v>
      </c>
      <c r="BF44">
        <v>25772.551520192479</v>
      </c>
      <c r="BG44">
        <v>118072.7236475523</v>
      </c>
      <c r="BH44">
        <v>18397.192643581198</v>
      </c>
      <c r="BI44">
        <v>2.1535644060699102E-2</v>
      </c>
      <c r="BJ44">
        <v>0</v>
      </c>
      <c r="BK44">
        <v>1265.10513457761</v>
      </c>
      <c r="BL44">
        <v>11.763580378615099</v>
      </c>
      <c r="BM44">
        <v>2.6609860109999999</v>
      </c>
      <c r="BN44">
        <v>2656.2576399999998</v>
      </c>
      <c r="BO44">
        <v>22191.802127359799</v>
      </c>
      <c r="BP44">
        <v>0</v>
      </c>
      <c r="BQ44">
        <v>0</v>
      </c>
      <c r="BR44">
        <v>10361.2903225806</v>
      </c>
      <c r="BS44">
        <v>10361.2903225806</v>
      </c>
    </row>
    <row r="45" spans="1:71">
      <c r="A45" s="2">
        <v>43010</v>
      </c>
      <c r="B45">
        <v>977455.47</v>
      </c>
      <c r="C45">
        <v>61.935223681436398</v>
      </c>
      <c r="D45">
        <v>5.8959156374299901</v>
      </c>
      <c r="E45">
        <v>51.645221524359201</v>
      </c>
      <c r="F45">
        <v>4.8090397365943103</v>
      </c>
      <c r="G45">
        <v>100</v>
      </c>
      <c r="H45">
        <v>0</v>
      </c>
      <c r="I45">
        <v>63830</v>
      </c>
      <c r="J45">
        <v>0</v>
      </c>
      <c r="K45">
        <v>64715000</v>
      </c>
      <c r="L45">
        <v>8.6</v>
      </c>
      <c r="M45">
        <v>0</v>
      </c>
      <c r="N45">
        <v>0</v>
      </c>
      <c r="O45">
        <v>29129.032258064501</v>
      </c>
      <c r="P45">
        <v>21451.6129032258</v>
      </c>
      <c r="Q45">
        <v>0</v>
      </c>
      <c r="R45">
        <v>225.806451612903</v>
      </c>
      <c r="S45">
        <v>0</v>
      </c>
      <c r="T45">
        <v>111096.774193548</v>
      </c>
      <c r="U45">
        <v>0</v>
      </c>
      <c r="V45">
        <v>280677.41935483803</v>
      </c>
      <c r="W45">
        <v>12313.982971871499</v>
      </c>
      <c r="X45">
        <v>4.3189027603673401E-2</v>
      </c>
      <c r="Y45">
        <v>0</v>
      </c>
      <c r="Z45">
        <v>9335.4820260283504</v>
      </c>
      <c r="AA45">
        <v>6004.1721476734801</v>
      </c>
      <c r="AB45">
        <v>0</v>
      </c>
      <c r="AC45">
        <v>70991.69</v>
      </c>
      <c r="AD45">
        <v>59887.4092702169</v>
      </c>
      <c r="AE45">
        <v>0</v>
      </c>
      <c r="AF45">
        <v>0</v>
      </c>
      <c r="AG45">
        <v>587.41203380000002</v>
      </c>
      <c r="AH45">
        <v>0</v>
      </c>
      <c r="AI45">
        <v>2869.392139</v>
      </c>
      <c r="AJ45">
        <v>1901.520798</v>
      </c>
      <c r="AK45">
        <v>3739.17</v>
      </c>
      <c r="AL45">
        <v>0</v>
      </c>
      <c r="AM45">
        <v>34650</v>
      </c>
      <c r="AN45">
        <v>2482.84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41437</v>
      </c>
      <c r="AX45">
        <v>0</v>
      </c>
      <c r="AY45">
        <v>119382</v>
      </c>
      <c r="AZ45">
        <v>5762994.9999999916</v>
      </c>
      <c r="BA45">
        <v>158532.7796048178</v>
      </c>
      <c r="BB45">
        <v>46230.334970800002</v>
      </c>
      <c r="BC45">
        <v>0</v>
      </c>
      <c r="BD45">
        <v>73474.53</v>
      </c>
      <c r="BE45">
        <v>34650</v>
      </c>
      <c r="BF45">
        <v>36751.175305400939</v>
      </c>
      <c r="BG45">
        <v>204763.1145756178</v>
      </c>
      <c r="BH45">
        <v>12313.982971871499</v>
      </c>
      <c r="BI45">
        <v>4.3189027603673401E-2</v>
      </c>
      <c r="BJ45">
        <v>0</v>
      </c>
      <c r="BK45">
        <v>11237.00282402835</v>
      </c>
      <c r="BL45">
        <v>6004.1721476734801</v>
      </c>
      <c r="BM45">
        <v>587.41203380000002</v>
      </c>
      <c r="BN45">
        <v>2869.392139</v>
      </c>
      <c r="BO45">
        <v>59887.4092702169</v>
      </c>
      <c r="BP45">
        <v>0</v>
      </c>
      <c r="BQ45">
        <v>0</v>
      </c>
      <c r="BR45">
        <v>29129.032258064501</v>
      </c>
      <c r="BS45">
        <v>29129.032258064501</v>
      </c>
    </row>
    <row r="46" spans="1:71">
      <c r="A46" s="2">
        <v>43017</v>
      </c>
      <c r="B46">
        <v>885147.67</v>
      </c>
      <c r="C46">
        <v>59.781157082483702</v>
      </c>
      <c r="D46">
        <v>5.8263668256703403</v>
      </c>
      <c r="E46">
        <v>50.049753244379403</v>
      </c>
      <c r="F46">
        <v>4.8434432624308297</v>
      </c>
      <c r="G46">
        <v>100</v>
      </c>
      <c r="H46">
        <v>0</v>
      </c>
      <c r="I46">
        <v>63830</v>
      </c>
      <c r="J46">
        <v>0</v>
      </c>
      <c r="K46">
        <v>64715000</v>
      </c>
      <c r="L46">
        <v>8.6</v>
      </c>
      <c r="M46">
        <v>0</v>
      </c>
      <c r="N46">
        <v>0</v>
      </c>
      <c r="O46">
        <v>29129.032258064501</v>
      </c>
      <c r="P46">
        <v>21451.6129032258</v>
      </c>
      <c r="Q46">
        <v>0</v>
      </c>
      <c r="R46">
        <v>225.806451612903</v>
      </c>
      <c r="S46">
        <v>0</v>
      </c>
      <c r="T46">
        <v>111096.774193548</v>
      </c>
      <c r="U46">
        <v>0</v>
      </c>
      <c r="V46">
        <v>280677.41935483803</v>
      </c>
      <c r="W46">
        <v>10382.910841789</v>
      </c>
      <c r="X46">
        <v>1.0125697295407099E-2</v>
      </c>
      <c r="Y46">
        <v>0</v>
      </c>
      <c r="Z46">
        <v>10129.358639157999</v>
      </c>
      <c r="AA46">
        <v>2216.96796312078</v>
      </c>
      <c r="AB46">
        <v>0</v>
      </c>
      <c r="AC46">
        <v>0</v>
      </c>
      <c r="AD46">
        <v>112792.86165116901</v>
      </c>
      <c r="AE46">
        <v>0</v>
      </c>
      <c r="AF46">
        <v>0</v>
      </c>
      <c r="AG46">
        <v>660.36154079999994</v>
      </c>
      <c r="AH46">
        <v>0</v>
      </c>
      <c r="AI46">
        <v>2909.6174040000001</v>
      </c>
      <c r="AJ46">
        <v>7644.387393</v>
      </c>
      <c r="AK46">
        <v>4887.7700000000004</v>
      </c>
      <c r="AL46">
        <v>0</v>
      </c>
      <c r="AM46">
        <v>0</v>
      </c>
      <c r="AN46">
        <v>2482.84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53938</v>
      </c>
      <c r="AX46">
        <v>0</v>
      </c>
      <c r="AY46">
        <v>102224</v>
      </c>
      <c r="AZ46">
        <v>5157194.9999999981</v>
      </c>
      <c r="BA46">
        <v>135522.1092209341</v>
      </c>
      <c r="BB46">
        <v>18584.976337799999</v>
      </c>
      <c r="BC46">
        <v>0</v>
      </c>
      <c r="BD46">
        <v>2482.84</v>
      </c>
      <c r="BE46">
        <v>0</v>
      </c>
      <c r="BF46">
        <v>38831.383907565083</v>
      </c>
      <c r="BG46">
        <v>154107.08555873411</v>
      </c>
      <c r="BH46">
        <v>10382.910841789</v>
      </c>
      <c r="BI46">
        <v>1.0125697295407099E-2</v>
      </c>
      <c r="BJ46">
        <v>0</v>
      </c>
      <c r="BK46">
        <v>17773.746032158</v>
      </c>
      <c r="BL46">
        <v>2216.96796312078</v>
      </c>
      <c r="BM46">
        <v>660.36154079999994</v>
      </c>
      <c r="BN46">
        <v>2909.6174040000001</v>
      </c>
      <c r="BO46">
        <v>112792.86165116901</v>
      </c>
      <c r="BP46">
        <v>0</v>
      </c>
      <c r="BQ46">
        <v>0</v>
      </c>
      <c r="BR46">
        <v>29129.032258064501</v>
      </c>
      <c r="BS46">
        <v>29129.032258064501</v>
      </c>
    </row>
    <row r="47" spans="1:71">
      <c r="A47" s="2">
        <v>43024</v>
      </c>
      <c r="B47">
        <v>852393.55</v>
      </c>
      <c r="C47">
        <v>59.549839512961199</v>
      </c>
      <c r="D47">
        <v>5.9419677503403996</v>
      </c>
      <c r="E47">
        <v>48.452672151804897</v>
      </c>
      <c r="F47">
        <v>4.8082775465596796</v>
      </c>
      <c r="G47">
        <v>100</v>
      </c>
      <c r="H47">
        <v>0</v>
      </c>
      <c r="I47">
        <v>63830</v>
      </c>
      <c r="J47">
        <v>0</v>
      </c>
      <c r="K47">
        <v>64715000</v>
      </c>
      <c r="L47">
        <v>8.6</v>
      </c>
      <c r="M47">
        <v>0</v>
      </c>
      <c r="N47">
        <v>0</v>
      </c>
      <c r="O47">
        <v>29129.032258064501</v>
      </c>
      <c r="P47">
        <v>21451.6129032258</v>
      </c>
      <c r="Q47">
        <v>0</v>
      </c>
      <c r="R47">
        <v>225.806451612903</v>
      </c>
      <c r="S47">
        <v>0</v>
      </c>
      <c r="T47">
        <v>111096.774193548</v>
      </c>
      <c r="U47">
        <v>0</v>
      </c>
      <c r="V47">
        <v>280677.41935483803</v>
      </c>
      <c r="W47">
        <v>6067.1041168056699</v>
      </c>
      <c r="X47">
        <v>1.6791169780343999E-2</v>
      </c>
      <c r="Y47">
        <v>0</v>
      </c>
      <c r="Z47">
        <v>13172.7322656094</v>
      </c>
      <c r="AA47">
        <v>4987.4378112545501</v>
      </c>
      <c r="AB47">
        <v>0</v>
      </c>
      <c r="AC47">
        <v>18693.57</v>
      </c>
      <c r="AD47">
        <v>97061.6592702169</v>
      </c>
      <c r="AE47">
        <v>0</v>
      </c>
      <c r="AF47">
        <v>0</v>
      </c>
      <c r="AG47">
        <v>638.40048630000001</v>
      </c>
      <c r="AH47">
        <v>0</v>
      </c>
      <c r="AI47">
        <v>2782.5929449999999</v>
      </c>
      <c r="AJ47">
        <v>14182.647989999999</v>
      </c>
      <c r="AK47">
        <v>5494.63</v>
      </c>
      <c r="AL47">
        <v>0</v>
      </c>
      <c r="AM47">
        <v>5000</v>
      </c>
      <c r="AN47">
        <v>8754.92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42846</v>
      </c>
      <c r="AX47">
        <v>0</v>
      </c>
      <c r="AY47">
        <v>121321</v>
      </c>
      <c r="AZ47">
        <v>5064894.9999999925</v>
      </c>
      <c r="BA47">
        <v>139982.5202550563</v>
      </c>
      <c r="BB47">
        <v>36853.191421299998</v>
      </c>
      <c r="BC47">
        <v>0</v>
      </c>
      <c r="BD47">
        <v>27448.49</v>
      </c>
      <c r="BE47">
        <v>5000</v>
      </c>
      <c r="BF47">
        <v>47325.562406139397</v>
      </c>
      <c r="BG47">
        <v>176835.7116763563</v>
      </c>
      <c r="BH47">
        <v>6067.1041168056699</v>
      </c>
      <c r="BI47">
        <v>1.6791169780343999E-2</v>
      </c>
      <c r="BJ47">
        <v>0</v>
      </c>
      <c r="BK47">
        <v>27355.380255609402</v>
      </c>
      <c r="BL47">
        <v>4987.4378112545501</v>
      </c>
      <c r="BM47">
        <v>638.40048630000001</v>
      </c>
      <c r="BN47">
        <v>2782.5929449999999</v>
      </c>
      <c r="BO47">
        <v>97061.6592702169</v>
      </c>
      <c r="BP47">
        <v>0</v>
      </c>
      <c r="BQ47">
        <v>0</v>
      </c>
      <c r="BR47">
        <v>29129.032258064501</v>
      </c>
      <c r="BS47">
        <v>29129.032258064501</v>
      </c>
    </row>
    <row r="48" spans="1:71">
      <c r="A48" s="2">
        <v>43031</v>
      </c>
      <c r="B48">
        <v>837570.41</v>
      </c>
      <c r="C48">
        <v>61.513350181068702</v>
      </c>
      <c r="D48">
        <v>6.0448589371364001</v>
      </c>
      <c r="E48">
        <v>49.603000036058098</v>
      </c>
      <c r="F48">
        <v>4.8333102375111796</v>
      </c>
      <c r="G48">
        <v>100</v>
      </c>
      <c r="H48">
        <v>0</v>
      </c>
      <c r="I48">
        <v>63830</v>
      </c>
      <c r="J48">
        <v>0</v>
      </c>
      <c r="K48">
        <v>64715000</v>
      </c>
      <c r="L48">
        <v>8.6</v>
      </c>
      <c r="M48">
        <v>0</v>
      </c>
      <c r="N48">
        <v>0</v>
      </c>
      <c r="O48">
        <v>29129.032258064501</v>
      </c>
      <c r="P48">
        <v>21451.6129032258</v>
      </c>
      <c r="Q48">
        <v>0</v>
      </c>
      <c r="R48">
        <v>225.806451612903</v>
      </c>
      <c r="S48">
        <v>0</v>
      </c>
      <c r="T48">
        <v>111096.774193548</v>
      </c>
      <c r="U48">
        <v>0</v>
      </c>
      <c r="V48">
        <v>280677.41935483803</v>
      </c>
      <c r="W48">
        <v>2048.5563684864901</v>
      </c>
      <c r="X48">
        <v>5.7761402170112303E-2</v>
      </c>
      <c r="Y48">
        <v>0</v>
      </c>
      <c r="Z48">
        <v>7966.4676663166001</v>
      </c>
      <c r="AA48">
        <v>2490.4564026545199</v>
      </c>
      <c r="AB48">
        <v>0</v>
      </c>
      <c r="AC48">
        <v>86503.99</v>
      </c>
      <c r="AD48">
        <v>26559.753592561199</v>
      </c>
      <c r="AE48">
        <v>0</v>
      </c>
      <c r="AF48">
        <v>0</v>
      </c>
      <c r="AG48">
        <v>637.42205019999994</v>
      </c>
      <c r="AH48">
        <v>0</v>
      </c>
      <c r="AI48">
        <v>2673.0966530000001</v>
      </c>
      <c r="AJ48">
        <v>27869.754570000001</v>
      </c>
      <c r="AK48">
        <v>4846.96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23317</v>
      </c>
      <c r="AX48">
        <v>0</v>
      </c>
      <c r="AY48">
        <v>121318</v>
      </c>
      <c r="AZ48">
        <v>5062994.9999999925</v>
      </c>
      <c r="BA48">
        <v>125569.281791421</v>
      </c>
      <c r="BB48">
        <v>36027.2332732</v>
      </c>
      <c r="BC48">
        <v>0</v>
      </c>
      <c r="BD48">
        <v>86503.99</v>
      </c>
      <c r="BE48">
        <v>0</v>
      </c>
      <c r="BF48">
        <v>48532.77147205978</v>
      </c>
      <c r="BG48">
        <v>161596.51506462099</v>
      </c>
      <c r="BH48">
        <v>2048.5563684864901</v>
      </c>
      <c r="BI48">
        <v>5.7761402170112303E-2</v>
      </c>
      <c r="BJ48">
        <v>0</v>
      </c>
      <c r="BK48">
        <v>35836.2222363166</v>
      </c>
      <c r="BL48">
        <v>2490.4564026545199</v>
      </c>
      <c r="BM48">
        <v>637.42205019999994</v>
      </c>
      <c r="BN48">
        <v>2673.0966530000001</v>
      </c>
      <c r="BO48">
        <v>26559.753592561199</v>
      </c>
      <c r="BP48">
        <v>0</v>
      </c>
      <c r="BQ48">
        <v>0</v>
      </c>
      <c r="BR48">
        <v>29129.032258064501</v>
      </c>
      <c r="BS48">
        <v>29129.032258064501</v>
      </c>
    </row>
    <row r="49" spans="1:71">
      <c r="A49" s="2">
        <v>43038</v>
      </c>
      <c r="B49">
        <v>957397.14</v>
      </c>
      <c r="C49">
        <v>64.278643005063302</v>
      </c>
      <c r="D49">
        <v>5.9528562249269603</v>
      </c>
      <c r="E49">
        <v>51.763758169934597</v>
      </c>
      <c r="F49">
        <v>4.8300663836316602</v>
      </c>
      <c r="G49">
        <v>102.142857142857</v>
      </c>
      <c r="H49">
        <v>1</v>
      </c>
      <c r="I49">
        <v>61639.285714285703</v>
      </c>
      <c r="J49">
        <v>0</v>
      </c>
      <c r="K49">
        <v>64723571.428571403</v>
      </c>
      <c r="L49">
        <v>8.6</v>
      </c>
      <c r="M49">
        <v>0</v>
      </c>
      <c r="N49">
        <v>0</v>
      </c>
      <c r="O49">
        <v>37655.913978494602</v>
      </c>
      <c r="P49">
        <v>97295.698924731099</v>
      </c>
      <c r="Q49">
        <v>0</v>
      </c>
      <c r="R49">
        <v>231.182795698924</v>
      </c>
      <c r="S49">
        <v>0</v>
      </c>
      <c r="T49">
        <v>104741.93548386999</v>
      </c>
      <c r="U49">
        <v>0</v>
      </c>
      <c r="V49">
        <v>904360.21505376301</v>
      </c>
      <c r="W49">
        <v>0.25305746596365403</v>
      </c>
      <c r="X49">
        <v>7.6970730316228203E-3</v>
      </c>
      <c r="Y49">
        <v>0</v>
      </c>
      <c r="Z49">
        <v>8615.7431139827695</v>
      </c>
      <c r="AA49">
        <v>4972.3024512348002</v>
      </c>
      <c r="AB49">
        <v>0</v>
      </c>
      <c r="AC49">
        <v>119387.96</v>
      </c>
      <c r="AD49">
        <v>41087.7554240631</v>
      </c>
      <c r="AE49">
        <v>0</v>
      </c>
      <c r="AF49">
        <v>0</v>
      </c>
      <c r="AG49">
        <v>1396.650652</v>
      </c>
      <c r="AH49">
        <v>0</v>
      </c>
      <c r="AI49">
        <v>2897.7879419999999</v>
      </c>
      <c r="AJ49">
        <v>27169.187819999999</v>
      </c>
      <c r="AK49">
        <v>4656.09</v>
      </c>
      <c r="AL49">
        <v>0</v>
      </c>
      <c r="AM49">
        <v>9000</v>
      </c>
      <c r="AN49">
        <v>804.9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45558</v>
      </c>
      <c r="AX49">
        <v>0</v>
      </c>
      <c r="AY49">
        <v>111672</v>
      </c>
      <c r="AZ49">
        <v>5699247.4999999907</v>
      </c>
      <c r="BA49">
        <v>174064.0217438197</v>
      </c>
      <c r="BB49">
        <v>45924.616413999996</v>
      </c>
      <c r="BC49">
        <v>0</v>
      </c>
      <c r="BD49">
        <v>120192.86</v>
      </c>
      <c r="BE49">
        <v>9000</v>
      </c>
      <c r="BF49">
        <v>49708.022733756559</v>
      </c>
      <c r="BG49">
        <v>219988.63815781969</v>
      </c>
      <c r="BH49">
        <v>0.25305746596365403</v>
      </c>
      <c r="BI49">
        <v>7.6970730316228203E-3</v>
      </c>
      <c r="BJ49">
        <v>0</v>
      </c>
      <c r="BK49">
        <v>35784.930933982767</v>
      </c>
      <c r="BL49">
        <v>4972.3024512348002</v>
      </c>
      <c r="BM49">
        <v>1396.650652</v>
      </c>
      <c r="BN49">
        <v>2897.7879419999999</v>
      </c>
      <c r="BO49">
        <v>41087.7554240631</v>
      </c>
      <c r="BP49">
        <v>0</v>
      </c>
      <c r="BQ49">
        <v>0</v>
      </c>
      <c r="BR49">
        <v>37655.913978494602</v>
      </c>
      <c r="BS49">
        <v>37655.913978494602</v>
      </c>
    </row>
    <row r="50" spans="1:71">
      <c r="A50" s="2">
        <v>43045</v>
      </c>
      <c r="B50">
        <v>898386.19</v>
      </c>
      <c r="C50">
        <v>63.425930599194302</v>
      </c>
      <c r="D50">
        <v>6.0287519785227799</v>
      </c>
      <c r="E50">
        <v>52.128401558804903</v>
      </c>
      <c r="F50">
        <v>4.8362264546620697</v>
      </c>
      <c r="G50">
        <v>103</v>
      </c>
      <c r="H50">
        <v>1</v>
      </c>
      <c r="I50">
        <v>60763</v>
      </c>
      <c r="J50">
        <v>0</v>
      </c>
      <c r="K50">
        <v>64727000</v>
      </c>
      <c r="L50">
        <v>8.6</v>
      </c>
      <c r="M50">
        <v>0</v>
      </c>
      <c r="N50">
        <v>0</v>
      </c>
      <c r="O50">
        <v>41066.666666666599</v>
      </c>
      <c r="P50">
        <v>127633.33333333299</v>
      </c>
      <c r="Q50">
        <v>0</v>
      </c>
      <c r="R50">
        <v>233.333333333333</v>
      </c>
      <c r="S50">
        <v>0</v>
      </c>
      <c r="T50">
        <v>102200</v>
      </c>
      <c r="U50">
        <v>0</v>
      </c>
      <c r="V50">
        <v>1153833.33333333</v>
      </c>
      <c r="W50">
        <v>0</v>
      </c>
      <c r="X50">
        <v>1.4913203016816701E-2</v>
      </c>
      <c r="Y50">
        <v>0</v>
      </c>
      <c r="Z50">
        <v>2953.8920612597899</v>
      </c>
      <c r="AA50">
        <v>3431.2540698840999</v>
      </c>
      <c r="AB50">
        <v>0</v>
      </c>
      <c r="AC50">
        <v>123039.61</v>
      </c>
      <c r="AD50">
        <v>16920.588757396399</v>
      </c>
      <c r="AE50">
        <v>0</v>
      </c>
      <c r="AF50">
        <v>0</v>
      </c>
      <c r="AG50">
        <v>747.58087899999998</v>
      </c>
      <c r="AH50">
        <v>0</v>
      </c>
      <c r="AI50">
        <v>2603.923765</v>
      </c>
      <c r="AJ50">
        <v>28040.98704</v>
      </c>
      <c r="AK50">
        <v>3674.51</v>
      </c>
      <c r="AL50">
        <v>0</v>
      </c>
      <c r="AM50">
        <v>0</v>
      </c>
      <c r="AN50">
        <v>3433.01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58482</v>
      </c>
      <c r="AX50">
        <v>0</v>
      </c>
      <c r="AY50">
        <v>94391</v>
      </c>
      <c r="AZ50">
        <v>5416147.4999999981</v>
      </c>
      <c r="BA50">
        <v>146345.3598017433</v>
      </c>
      <c r="BB50">
        <v>38500.011683999997</v>
      </c>
      <c r="BC50">
        <v>0</v>
      </c>
      <c r="BD50">
        <v>126472.62</v>
      </c>
      <c r="BE50">
        <v>0</v>
      </c>
      <c r="BF50">
        <v>41452.162728346913</v>
      </c>
      <c r="BG50">
        <v>184845.37148574329</v>
      </c>
      <c r="BH50">
        <v>0</v>
      </c>
      <c r="BI50">
        <v>1.4913203016816701E-2</v>
      </c>
      <c r="BJ50">
        <v>0</v>
      </c>
      <c r="BK50">
        <v>30994.87910125979</v>
      </c>
      <c r="BL50">
        <v>3431.2540698840999</v>
      </c>
      <c r="BM50">
        <v>747.58087899999998</v>
      </c>
      <c r="BN50">
        <v>2603.923765</v>
      </c>
      <c r="BO50">
        <v>16920.588757396399</v>
      </c>
      <c r="BP50">
        <v>0</v>
      </c>
      <c r="BQ50">
        <v>0</v>
      </c>
      <c r="BR50">
        <v>41066.666666666599</v>
      </c>
      <c r="BS50">
        <v>41066.666666666599</v>
      </c>
    </row>
    <row r="51" spans="1:71">
      <c r="A51" s="2">
        <v>43052</v>
      </c>
      <c r="B51">
        <v>822608.04</v>
      </c>
      <c r="C51">
        <v>60.796647060682197</v>
      </c>
      <c r="D51">
        <v>6.05932258172039</v>
      </c>
      <c r="E51">
        <v>47.170313819307601</v>
      </c>
      <c r="F51">
        <v>4.8327341676518296</v>
      </c>
      <c r="G51">
        <v>103</v>
      </c>
      <c r="H51">
        <v>0</v>
      </c>
      <c r="I51">
        <v>60763</v>
      </c>
      <c r="J51">
        <v>0</v>
      </c>
      <c r="K51">
        <v>64727000</v>
      </c>
      <c r="L51">
        <v>8.6</v>
      </c>
      <c r="M51">
        <v>0</v>
      </c>
      <c r="N51">
        <v>0</v>
      </c>
      <c r="O51">
        <v>41066.666666666599</v>
      </c>
      <c r="P51">
        <v>127633.33333333299</v>
      </c>
      <c r="Q51">
        <v>0</v>
      </c>
      <c r="R51">
        <v>233.333333333333</v>
      </c>
      <c r="S51">
        <v>0</v>
      </c>
      <c r="T51">
        <v>102200</v>
      </c>
      <c r="U51">
        <v>0</v>
      </c>
      <c r="V51">
        <v>1153833.33333333</v>
      </c>
      <c r="W51">
        <v>0</v>
      </c>
      <c r="X51">
        <v>37.646461220910403</v>
      </c>
      <c r="Y51">
        <v>0</v>
      </c>
      <c r="Z51">
        <v>8664.0807330666503</v>
      </c>
      <c r="AA51">
        <v>6480.1963811616797</v>
      </c>
      <c r="AB51">
        <v>0</v>
      </c>
      <c r="AC51">
        <v>86261.54</v>
      </c>
      <c r="AD51">
        <v>3214.1821639898499</v>
      </c>
      <c r="AE51">
        <v>0</v>
      </c>
      <c r="AF51">
        <v>0</v>
      </c>
      <c r="AG51">
        <v>1346.8522539999999</v>
      </c>
      <c r="AH51">
        <v>0</v>
      </c>
      <c r="AI51">
        <v>2755.7477119999999</v>
      </c>
      <c r="AJ51">
        <v>15438.39554</v>
      </c>
      <c r="AK51">
        <v>4480.59</v>
      </c>
      <c r="AL51">
        <v>5.231010661</v>
      </c>
      <c r="AM51">
        <v>0</v>
      </c>
      <c r="AN51">
        <v>3433.01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31427</v>
      </c>
      <c r="AX51">
        <v>19969</v>
      </c>
      <c r="AY51">
        <v>83567</v>
      </c>
      <c r="AZ51">
        <v>4984447.4999999925</v>
      </c>
      <c r="BA51">
        <v>104657.6457394391</v>
      </c>
      <c r="BB51">
        <v>27459.826516661</v>
      </c>
      <c r="BC51">
        <v>0</v>
      </c>
      <c r="BD51">
        <v>89694.549999999988</v>
      </c>
      <c r="BE51">
        <v>0</v>
      </c>
      <c r="BF51">
        <v>39208.740092110253</v>
      </c>
      <c r="BG51">
        <v>132117.4722561001</v>
      </c>
      <c r="BH51">
        <v>0</v>
      </c>
      <c r="BI51">
        <v>37.646461220910403</v>
      </c>
      <c r="BJ51">
        <v>0</v>
      </c>
      <c r="BK51">
        <v>24102.476273066652</v>
      </c>
      <c r="BL51">
        <v>6485.42739182268</v>
      </c>
      <c r="BM51">
        <v>1346.8522539999999</v>
      </c>
      <c r="BN51">
        <v>2755.7477119999999</v>
      </c>
      <c r="BO51">
        <v>3214.1821639898499</v>
      </c>
      <c r="BP51">
        <v>0</v>
      </c>
      <c r="BQ51">
        <v>0</v>
      </c>
      <c r="BR51">
        <v>41066.666666666599</v>
      </c>
      <c r="BS51">
        <v>41066.666666666599</v>
      </c>
    </row>
    <row r="52" spans="1:71">
      <c r="A52" s="2">
        <v>43059</v>
      </c>
      <c r="B52">
        <v>955590.45</v>
      </c>
      <c r="C52">
        <v>61.1715648127958</v>
      </c>
      <c r="D52">
        <v>5.8909624770619304</v>
      </c>
      <c r="E52">
        <v>47.837272562413098</v>
      </c>
      <c r="F52">
        <v>4.8078399368993603</v>
      </c>
      <c r="G52">
        <v>103</v>
      </c>
      <c r="H52">
        <v>0</v>
      </c>
      <c r="I52">
        <v>60763</v>
      </c>
      <c r="J52">
        <v>0</v>
      </c>
      <c r="K52">
        <v>64727000</v>
      </c>
      <c r="L52">
        <v>8.6</v>
      </c>
      <c r="M52">
        <v>0</v>
      </c>
      <c r="N52">
        <v>0</v>
      </c>
      <c r="O52">
        <v>41066.666666666599</v>
      </c>
      <c r="P52">
        <v>127633.33333333299</v>
      </c>
      <c r="Q52">
        <v>0</v>
      </c>
      <c r="R52">
        <v>233.333333333333</v>
      </c>
      <c r="S52">
        <v>0</v>
      </c>
      <c r="T52">
        <v>102200</v>
      </c>
      <c r="U52">
        <v>0</v>
      </c>
      <c r="V52">
        <v>1153833.33333333</v>
      </c>
      <c r="W52">
        <v>0</v>
      </c>
      <c r="X52">
        <v>3416.54528876427</v>
      </c>
      <c r="Y52">
        <v>0</v>
      </c>
      <c r="Z52">
        <v>8615.5589760969997</v>
      </c>
      <c r="AA52">
        <v>3509.3481048615799</v>
      </c>
      <c r="AB52">
        <v>0</v>
      </c>
      <c r="AC52">
        <v>0</v>
      </c>
      <c r="AD52">
        <v>17857.153317836</v>
      </c>
      <c r="AE52">
        <v>0</v>
      </c>
      <c r="AF52">
        <v>0</v>
      </c>
      <c r="AG52">
        <v>1893.4682190000001</v>
      </c>
      <c r="AH52">
        <v>0</v>
      </c>
      <c r="AI52">
        <v>3000.708693</v>
      </c>
      <c r="AJ52">
        <v>16783.570390000001</v>
      </c>
      <c r="AK52">
        <v>5038.8500000000004</v>
      </c>
      <c r="AL52">
        <v>12164.034799999999</v>
      </c>
      <c r="AM52">
        <v>0</v>
      </c>
      <c r="AN52">
        <v>93531.97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85366</v>
      </c>
      <c r="AX52">
        <v>33855</v>
      </c>
      <c r="AY52">
        <v>92143</v>
      </c>
      <c r="AZ52">
        <v>5629347.4999999925</v>
      </c>
      <c r="BA52">
        <v>33398.605687558847</v>
      </c>
      <c r="BB52">
        <v>132412.602102</v>
      </c>
      <c r="BC52">
        <v>0</v>
      </c>
      <c r="BD52">
        <v>93531.97</v>
      </c>
      <c r="BE52">
        <v>0</v>
      </c>
      <c r="BF52">
        <v>54422.084471722847</v>
      </c>
      <c r="BG52">
        <v>165811.20778955889</v>
      </c>
      <c r="BH52">
        <v>0</v>
      </c>
      <c r="BI52">
        <v>3416.54528876427</v>
      </c>
      <c r="BJ52">
        <v>0</v>
      </c>
      <c r="BK52">
        <v>25399.129366097</v>
      </c>
      <c r="BL52">
        <v>15673.382904861581</v>
      </c>
      <c r="BM52">
        <v>1893.4682190000001</v>
      </c>
      <c r="BN52">
        <v>3000.708693</v>
      </c>
      <c r="BO52">
        <v>17857.153317836</v>
      </c>
      <c r="BP52">
        <v>0</v>
      </c>
      <c r="BQ52">
        <v>0</v>
      </c>
      <c r="BR52">
        <v>41066.666666666599</v>
      </c>
      <c r="BS52">
        <v>41066.666666666599</v>
      </c>
    </row>
    <row r="53" spans="1:71">
      <c r="A53" s="2">
        <v>43066</v>
      </c>
      <c r="B53">
        <v>880252.92</v>
      </c>
      <c r="C53">
        <v>63.369985099912903</v>
      </c>
      <c r="D53">
        <v>6.0095250871314096</v>
      </c>
      <c r="E53">
        <v>51.8413562592605</v>
      </c>
      <c r="F53">
        <v>4.8377380562556702</v>
      </c>
      <c r="G53">
        <v>104.28571428571399</v>
      </c>
      <c r="H53">
        <v>0</v>
      </c>
      <c r="I53">
        <v>60796.4285714285</v>
      </c>
      <c r="J53">
        <v>0</v>
      </c>
      <c r="K53">
        <v>64730857.142857097</v>
      </c>
      <c r="L53">
        <v>8.6</v>
      </c>
      <c r="M53">
        <v>0</v>
      </c>
      <c r="N53">
        <v>0</v>
      </c>
      <c r="O53">
        <v>52886.021505376302</v>
      </c>
      <c r="P53">
        <v>96062.3655913978</v>
      </c>
      <c r="Q53">
        <v>0</v>
      </c>
      <c r="R53">
        <v>230.10752688171999</v>
      </c>
      <c r="S53">
        <v>0</v>
      </c>
      <c r="T53">
        <v>180432.25806451601</v>
      </c>
      <c r="U53">
        <v>134903.225806451</v>
      </c>
      <c r="V53">
        <v>666107.52688172006</v>
      </c>
      <c r="W53">
        <v>0</v>
      </c>
      <c r="X53">
        <v>11291.1610118914</v>
      </c>
      <c r="Y53">
        <v>0</v>
      </c>
      <c r="Z53">
        <v>8365.9987759402993</v>
      </c>
      <c r="AA53">
        <v>4699.6231076560698</v>
      </c>
      <c r="AB53">
        <v>0</v>
      </c>
      <c r="AC53">
        <v>0</v>
      </c>
      <c r="AD53">
        <v>23360.154233586902</v>
      </c>
      <c r="AE53">
        <v>0</v>
      </c>
      <c r="AF53">
        <v>0</v>
      </c>
      <c r="AG53">
        <v>2181.5413589999998</v>
      </c>
      <c r="AH53">
        <v>0</v>
      </c>
      <c r="AI53">
        <v>3405.0132760000001</v>
      </c>
      <c r="AJ53">
        <v>13407.32717</v>
      </c>
      <c r="AK53">
        <v>5350.89</v>
      </c>
      <c r="AL53">
        <v>12437.90964</v>
      </c>
      <c r="AM53">
        <v>0</v>
      </c>
      <c r="AN53">
        <v>126165.33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24199</v>
      </c>
      <c r="AX53">
        <v>1408</v>
      </c>
      <c r="AY53">
        <v>92544</v>
      </c>
      <c r="AZ53">
        <v>5289901.9999999953</v>
      </c>
      <c r="BA53">
        <v>47716.937129074671</v>
      </c>
      <c r="BB53">
        <v>162948.01144500001</v>
      </c>
      <c r="BC53">
        <v>0</v>
      </c>
      <c r="BD53">
        <v>126165.33</v>
      </c>
      <c r="BE53">
        <v>0</v>
      </c>
      <c r="BF53">
        <v>61139.464340487772</v>
      </c>
      <c r="BG53">
        <v>210664.94857407469</v>
      </c>
      <c r="BH53">
        <v>0</v>
      </c>
      <c r="BI53">
        <v>11291.1610118914</v>
      </c>
      <c r="BJ53">
        <v>0</v>
      </c>
      <c r="BK53">
        <v>21773.325945940302</v>
      </c>
      <c r="BL53">
        <v>17137.532747656071</v>
      </c>
      <c r="BM53">
        <v>2181.5413589999998</v>
      </c>
      <c r="BN53">
        <v>3405.0132760000001</v>
      </c>
      <c r="BO53">
        <v>23360.154233586902</v>
      </c>
      <c r="BP53">
        <v>0</v>
      </c>
      <c r="BQ53">
        <v>134903.225806451</v>
      </c>
      <c r="BR53">
        <v>52886.021505376302</v>
      </c>
      <c r="BS53">
        <v>187789.24731182729</v>
      </c>
    </row>
    <row r="54" spans="1:71">
      <c r="A54" s="2">
        <v>43073</v>
      </c>
      <c r="B54">
        <v>922939.6</v>
      </c>
      <c r="C54">
        <v>64.406215212012896</v>
      </c>
      <c r="D54">
        <v>6.0077625998186601</v>
      </c>
      <c r="E54">
        <v>52.282726442182202</v>
      </c>
      <c r="F54">
        <v>4.8379579845988099</v>
      </c>
      <c r="G54">
        <v>106</v>
      </c>
      <c r="H54">
        <v>0</v>
      </c>
      <c r="I54">
        <v>60841</v>
      </c>
      <c r="J54">
        <v>0</v>
      </c>
      <c r="K54">
        <v>64736000</v>
      </c>
      <c r="L54">
        <v>8.6</v>
      </c>
      <c r="M54">
        <v>0</v>
      </c>
      <c r="N54">
        <v>0</v>
      </c>
      <c r="O54">
        <v>68645.161290322503</v>
      </c>
      <c r="P54">
        <v>53967.741935483798</v>
      </c>
      <c r="Q54">
        <v>0</v>
      </c>
      <c r="R54">
        <v>225.806451612903</v>
      </c>
      <c r="S54">
        <v>0</v>
      </c>
      <c r="T54">
        <v>284741.93548387103</v>
      </c>
      <c r="U54">
        <v>314774.19354838697</v>
      </c>
      <c r="V54">
        <v>15806.4516129032</v>
      </c>
      <c r="W54">
        <v>0</v>
      </c>
      <c r="X54">
        <v>5633.48522152029</v>
      </c>
      <c r="Y54">
        <v>0</v>
      </c>
      <c r="Z54">
        <v>8862.9486041215096</v>
      </c>
      <c r="AA54">
        <v>1550.87406399923</v>
      </c>
      <c r="AB54">
        <v>0</v>
      </c>
      <c r="AC54">
        <v>0</v>
      </c>
      <c r="AD54">
        <v>14912.711468019101</v>
      </c>
      <c r="AE54">
        <v>0</v>
      </c>
      <c r="AF54">
        <v>7627.1374740000001</v>
      </c>
      <c r="AG54">
        <v>1793.463835</v>
      </c>
      <c r="AH54">
        <v>0</v>
      </c>
      <c r="AI54">
        <v>3774.1917739999999</v>
      </c>
      <c r="AJ54">
        <v>1067.1019040000001</v>
      </c>
      <c r="AK54">
        <v>5174.74</v>
      </c>
      <c r="AL54">
        <v>10980.97553</v>
      </c>
      <c r="AM54">
        <v>0</v>
      </c>
      <c r="AN54">
        <v>117727.2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93116</v>
      </c>
      <c r="AX54">
        <v>44820</v>
      </c>
      <c r="AY54">
        <v>81980</v>
      </c>
      <c r="AZ54">
        <v>5544801.9999999879</v>
      </c>
      <c r="BA54">
        <v>30960.01935766013</v>
      </c>
      <c r="BB54">
        <v>148144.81051700001</v>
      </c>
      <c r="BC54">
        <v>0</v>
      </c>
      <c r="BD54">
        <v>117727.2</v>
      </c>
      <c r="BE54">
        <v>0</v>
      </c>
      <c r="BF54">
        <v>46464.918406641023</v>
      </c>
      <c r="BG54">
        <v>179104.82987466009</v>
      </c>
      <c r="BH54">
        <v>0</v>
      </c>
      <c r="BI54">
        <v>13260.622695520289</v>
      </c>
      <c r="BJ54">
        <v>0</v>
      </c>
      <c r="BK54">
        <v>9930.0505081215088</v>
      </c>
      <c r="BL54">
        <v>12531.84959399923</v>
      </c>
      <c r="BM54">
        <v>1793.463835</v>
      </c>
      <c r="BN54">
        <v>3774.1917739999999</v>
      </c>
      <c r="BO54">
        <v>14912.711468019101</v>
      </c>
      <c r="BP54">
        <v>0</v>
      </c>
      <c r="BQ54">
        <v>314774.19354838697</v>
      </c>
      <c r="BR54">
        <v>68645.161290322503</v>
      </c>
      <c r="BS54">
        <v>383419.35483870952</v>
      </c>
    </row>
    <row r="55" spans="1:71">
      <c r="A55" s="2">
        <v>43080</v>
      </c>
      <c r="B55">
        <v>842735.8</v>
      </c>
      <c r="C55">
        <v>63.616208350514597</v>
      </c>
      <c r="D55">
        <v>6.0488732073372304</v>
      </c>
      <c r="E55">
        <v>50.235256883637497</v>
      </c>
      <c r="F55">
        <v>4.7953757370759602</v>
      </c>
      <c r="G55">
        <v>106</v>
      </c>
      <c r="H55">
        <v>0</v>
      </c>
      <c r="I55">
        <v>60841</v>
      </c>
      <c r="J55">
        <v>0</v>
      </c>
      <c r="K55">
        <v>64736000</v>
      </c>
      <c r="L55">
        <v>8.6</v>
      </c>
      <c r="M55">
        <v>0</v>
      </c>
      <c r="N55">
        <v>0</v>
      </c>
      <c r="O55">
        <v>68645.161290322503</v>
      </c>
      <c r="P55">
        <v>53967.741935483798</v>
      </c>
      <c r="Q55">
        <v>0</v>
      </c>
      <c r="R55">
        <v>225.806451612903</v>
      </c>
      <c r="S55">
        <v>0</v>
      </c>
      <c r="T55">
        <v>284741.93548387103</v>
      </c>
      <c r="U55">
        <v>314774.19354838697</v>
      </c>
      <c r="V55">
        <v>15806.4516129032</v>
      </c>
      <c r="W55">
        <v>0</v>
      </c>
      <c r="X55">
        <v>7013.8180613145696</v>
      </c>
      <c r="Y55">
        <v>0</v>
      </c>
      <c r="Z55">
        <v>5552.1288657221603</v>
      </c>
      <c r="AA55">
        <v>1485.0514011467901</v>
      </c>
      <c r="AB55">
        <v>0</v>
      </c>
      <c r="AC55">
        <v>0</v>
      </c>
      <c r="AD55">
        <v>3054.1656804733698</v>
      </c>
      <c r="AE55">
        <v>0</v>
      </c>
      <c r="AF55">
        <v>9178.5844049999996</v>
      </c>
      <c r="AG55">
        <v>1612.9936419999999</v>
      </c>
      <c r="AH55">
        <v>0</v>
      </c>
      <c r="AI55">
        <v>3681.565094</v>
      </c>
      <c r="AJ55">
        <v>19.27798271</v>
      </c>
      <c r="AK55">
        <v>5138.2700000000004</v>
      </c>
      <c r="AL55">
        <v>6436.7904200000003</v>
      </c>
      <c r="AM55">
        <v>0</v>
      </c>
      <c r="AN55">
        <v>137429.76999999999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19597</v>
      </c>
      <c r="AX55">
        <v>0</v>
      </c>
      <c r="AY55">
        <v>84847</v>
      </c>
      <c r="AZ55">
        <v>5097601.9999999972</v>
      </c>
      <c r="BA55">
        <v>17105.164008656891</v>
      </c>
      <c r="BB55">
        <v>163497.25154371001</v>
      </c>
      <c r="BC55">
        <v>0</v>
      </c>
      <c r="BD55">
        <v>137429.76999999999</v>
      </c>
      <c r="BE55">
        <v>0</v>
      </c>
      <c r="BF55">
        <v>40118.47987189352</v>
      </c>
      <c r="BG55">
        <v>180602.4155523669</v>
      </c>
      <c r="BH55">
        <v>0</v>
      </c>
      <c r="BI55">
        <v>16192.40246631457</v>
      </c>
      <c r="BJ55">
        <v>0</v>
      </c>
      <c r="BK55">
        <v>5571.4068484321606</v>
      </c>
      <c r="BL55">
        <v>7921.8418211467906</v>
      </c>
      <c r="BM55">
        <v>1612.9936419999999</v>
      </c>
      <c r="BN55">
        <v>3681.565094</v>
      </c>
      <c r="BO55">
        <v>3054.1656804733698</v>
      </c>
      <c r="BP55">
        <v>0</v>
      </c>
      <c r="BQ55">
        <v>314774.19354838697</v>
      </c>
      <c r="BR55">
        <v>68645.161290322503</v>
      </c>
      <c r="BS55">
        <v>383419.35483870952</v>
      </c>
    </row>
    <row r="56" spans="1:71">
      <c r="A56" s="2">
        <v>43087</v>
      </c>
      <c r="B56">
        <v>877473.64</v>
      </c>
      <c r="C56">
        <v>64.530521152200293</v>
      </c>
      <c r="D56">
        <v>6.0482751687859002</v>
      </c>
      <c r="E56">
        <v>51.822023135276098</v>
      </c>
      <c r="F56">
        <v>4.8547158825713401</v>
      </c>
      <c r="G56">
        <v>106</v>
      </c>
      <c r="H56">
        <v>0</v>
      </c>
      <c r="I56">
        <v>60841</v>
      </c>
      <c r="J56">
        <v>0</v>
      </c>
      <c r="K56">
        <v>64736000</v>
      </c>
      <c r="L56">
        <v>8.6</v>
      </c>
      <c r="M56">
        <v>0</v>
      </c>
      <c r="N56">
        <v>0</v>
      </c>
      <c r="O56">
        <v>68645.161290322503</v>
      </c>
      <c r="P56">
        <v>53967.741935483798</v>
      </c>
      <c r="Q56">
        <v>0</v>
      </c>
      <c r="R56">
        <v>225.806451612903</v>
      </c>
      <c r="S56">
        <v>0</v>
      </c>
      <c r="T56">
        <v>284741.93548387103</v>
      </c>
      <c r="U56">
        <v>314774.19354838697</v>
      </c>
      <c r="V56">
        <v>15806.4516129032</v>
      </c>
      <c r="W56">
        <v>0</v>
      </c>
      <c r="X56">
        <v>2607.0507120614602</v>
      </c>
      <c r="Y56">
        <v>0</v>
      </c>
      <c r="Z56">
        <v>1.05224973394091</v>
      </c>
      <c r="AA56">
        <v>1535.8095375145199</v>
      </c>
      <c r="AB56">
        <v>0</v>
      </c>
      <c r="AC56">
        <v>0</v>
      </c>
      <c r="AD56">
        <v>1143.7426035502899</v>
      </c>
      <c r="AE56">
        <v>0</v>
      </c>
      <c r="AF56">
        <v>8855.1740470000004</v>
      </c>
      <c r="AG56">
        <v>2143.169778</v>
      </c>
      <c r="AH56">
        <v>0</v>
      </c>
      <c r="AI56">
        <v>4637.7735240000002</v>
      </c>
      <c r="AJ56">
        <v>0</v>
      </c>
      <c r="AK56">
        <v>3824.19</v>
      </c>
      <c r="AL56">
        <v>5460.6041029999997</v>
      </c>
      <c r="AM56">
        <v>0</v>
      </c>
      <c r="AN56">
        <v>2488.15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53499</v>
      </c>
      <c r="AX56">
        <v>0</v>
      </c>
      <c r="AY56">
        <v>70816</v>
      </c>
      <c r="AZ56">
        <v>5307201.9999999944</v>
      </c>
      <c r="BA56">
        <v>5287.6551028602116</v>
      </c>
      <c r="BB56">
        <v>27409.061452000002</v>
      </c>
      <c r="BC56">
        <v>0</v>
      </c>
      <c r="BD56">
        <v>2488.15</v>
      </c>
      <c r="BE56">
        <v>0</v>
      </c>
      <c r="BF56">
        <v>29064.823951309922</v>
      </c>
      <c r="BG56">
        <v>32696.71655486021</v>
      </c>
      <c r="BH56">
        <v>0</v>
      </c>
      <c r="BI56">
        <v>11462.224759061461</v>
      </c>
      <c r="BJ56">
        <v>0</v>
      </c>
      <c r="BK56">
        <v>1.05224973394091</v>
      </c>
      <c r="BL56">
        <v>6996.41364051452</v>
      </c>
      <c r="BM56">
        <v>2143.169778</v>
      </c>
      <c r="BN56">
        <v>4637.7735240000002</v>
      </c>
      <c r="BO56">
        <v>1143.7426035502899</v>
      </c>
      <c r="BP56">
        <v>0</v>
      </c>
      <c r="BQ56">
        <v>314774.19354838697</v>
      </c>
      <c r="BR56">
        <v>68645.161290322503</v>
      </c>
      <c r="BS56">
        <v>383419.35483870952</v>
      </c>
    </row>
    <row r="57" spans="1:71">
      <c r="A57" s="2">
        <v>43094</v>
      </c>
      <c r="B57">
        <v>886822.48</v>
      </c>
      <c r="C57">
        <v>64.206173054281706</v>
      </c>
      <c r="D57">
        <v>6.0358212546427801</v>
      </c>
      <c r="E57">
        <v>52.724328700580202</v>
      </c>
      <c r="F57">
        <v>4.8467504082671597</v>
      </c>
      <c r="G57">
        <v>106</v>
      </c>
      <c r="H57">
        <v>1</v>
      </c>
      <c r="I57">
        <v>60841</v>
      </c>
      <c r="J57">
        <v>0</v>
      </c>
      <c r="K57">
        <v>64736000</v>
      </c>
      <c r="L57">
        <v>8.6</v>
      </c>
      <c r="M57">
        <v>0</v>
      </c>
      <c r="N57">
        <v>0</v>
      </c>
      <c r="O57">
        <v>68645.161290322503</v>
      </c>
      <c r="P57">
        <v>53967.741935483798</v>
      </c>
      <c r="Q57">
        <v>0</v>
      </c>
      <c r="R57">
        <v>225.806451612903</v>
      </c>
      <c r="S57">
        <v>0</v>
      </c>
      <c r="T57">
        <v>284741.93548387103</v>
      </c>
      <c r="U57">
        <v>314774.19354838697</v>
      </c>
      <c r="V57">
        <v>15806.4516129032</v>
      </c>
      <c r="W57">
        <v>0</v>
      </c>
      <c r="X57">
        <v>0.19428500440619201</v>
      </c>
      <c r="Y57">
        <v>0</v>
      </c>
      <c r="Z57">
        <v>0.72404931385726701</v>
      </c>
      <c r="AA57">
        <v>1867.2650505608301</v>
      </c>
      <c r="AB57">
        <v>0</v>
      </c>
      <c r="AC57">
        <v>0</v>
      </c>
      <c r="AD57">
        <v>71.242603550295797</v>
      </c>
      <c r="AE57">
        <v>0</v>
      </c>
      <c r="AF57">
        <v>9335.5185509999992</v>
      </c>
      <c r="AG57">
        <v>1470.7126539999999</v>
      </c>
      <c r="AH57">
        <v>0</v>
      </c>
      <c r="AI57">
        <v>5467.0822889999999</v>
      </c>
      <c r="AJ57">
        <v>0.17504346300000001</v>
      </c>
      <c r="AK57">
        <v>3596.8</v>
      </c>
      <c r="AL57">
        <v>8203.4573290000008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21055</v>
      </c>
      <c r="AX57">
        <v>0</v>
      </c>
      <c r="AY57">
        <v>79513</v>
      </c>
      <c r="AZ57">
        <v>5352701.9999999981</v>
      </c>
      <c r="BA57">
        <v>1939.425988429389</v>
      </c>
      <c r="BB57">
        <v>28073.745866462999</v>
      </c>
      <c r="BC57">
        <v>0</v>
      </c>
      <c r="BD57">
        <v>0</v>
      </c>
      <c r="BE57">
        <v>0</v>
      </c>
      <c r="BF57">
        <v>29941.929251342091</v>
      </c>
      <c r="BG57">
        <v>30013.171854892389</v>
      </c>
      <c r="BH57">
        <v>0</v>
      </c>
      <c r="BI57">
        <v>9335.7128360044062</v>
      </c>
      <c r="BJ57">
        <v>0</v>
      </c>
      <c r="BK57">
        <v>0.89909277685726696</v>
      </c>
      <c r="BL57">
        <v>10070.72237956083</v>
      </c>
      <c r="BM57">
        <v>1470.7126539999999</v>
      </c>
      <c r="BN57">
        <v>5467.0822889999999</v>
      </c>
      <c r="BO57">
        <v>71.242603550295797</v>
      </c>
      <c r="BP57">
        <v>0</v>
      </c>
      <c r="BQ57">
        <v>314774.19354838697</v>
      </c>
      <c r="BR57">
        <v>68645.161290322503</v>
      </c>
      <c r="BS57">
        <v>383419.35483870952</v>
      </c>
    </row>
    <row r="58" spans="1:71">
      <c r="A58" s="2">
        <v>43101</v>
      </c>
      <c r="B58">
        <v>1052507.95</v>
      </c>
      <c r="C58">
        <v>60.874980584200998</v>
      </c>
      <c r="D58">
        <v>5.8587395758298699</v>
      </c>
      <c r="E58">
        <v>47.701617189279403</v>
      </c>
      <c r="F58">
        <v>4.7397539687332104</v>
      </c>
      <c r="G58">
        <v>105</v>
      </c>
      <c r="H58">
        <v>1</v>
      </c>
      <c r="I58">
        <v>59752</v>
      </c>
      <c r="J58">
        <v>0</v>
      </c>
      <c r="K58">
        <v>64738000</v>
      </c>
      <c r="L58">
        <v>8.9</v>
      </c>
      <c r="M58">
        <v>0</v>
      </c>
      <c r="N58">
        <v>0</v>
      </c>
      <c r="O58">
        <v>1129.03225806451</v>
      </c>
      <c r="P58">
        <v>1354.83870967741</v>
      </c>
      <c r="Q58">
        <v>0</v>
      </c>
      <c r="R58">
        <v>225.806451612903</v>
      </c>
      <c r="S58">
        <v>0</v>
      </c>
      <c r="T58">
        <v>2935.4838709677401</v>
      </c>
      <c r="U58">
        <v>4741.9354838709596</v>
      </c>
      <c r="V58">
        <v>9709.6774193548299</v>
      </c>
      <c r="W58">
        <v>0</v>
      </c>
      <c r="X58">
        <v>5.1001709566876198E-2</v>
      </c>
      <c r="Y58">
        <v>0</v>
      </c>
      <c r="Z58">
        <v>1.0039869056664401</v>
      </c>
      <c r="AA58">
        <v>2723.1321957243299</v>
      </c>
      <c r="AB58">
        <v>0</v>
      </c>
      <c r="AC58">
        <v>0</v>
      </c>
      <c r="AD58">
        <v>34383.402194210998</v>
      </c>
      <c r="AE58">
        <v>0</v>
      </c>
      <c r="AF58">
        <v>2.7063459829999998</v>
      </c>
      <c r="AG58">
        <v>1605.94226</v>
      </c>
      <c r="AH58">
        <v>0</v>
      </c>
      <c r="AI58">
        <v>35.420629669999997</v>
      </c>
      <c r="AJ58">
        <v>0.47040652100000002</v>
      </c>
      <c r="AK58">
        <v>3697.36</v>
      </c>
      <c r="AL58">
        <v>24.987179439999998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73251</v>
      </c>
      <c r="AX58">
        <v>21881</v>
      </c>
      <c r="AY58">
        <v>59817</v>
      </c>
      <c r="AZ58">
        <v>6166369.999999959</v>
      </c>
      <c r="BA58">
        <v>37107.589378550561</v>
      </c>
      <c r="BB58">
        <v>5366.8868216139999</v>
      </c>
      <c r="BC58">
        <v>0</v>
      </c>
      <c r="BD58">
        <v>0</v>
      </c>
      <c r="BE58">
        <v>0</v>
      </c>
      <c r="BF58">
        <v>8091.0740059535628</v>
      </c>
      <c r="BG58">
        <v>42474.476200164558</v>
      </c>
      <c r="BH58">
        <v>0</v>
      </c>
      <c r="BI58">
        <v>2.7573476925668761</v>
      </c>
      <c r="BJ58">
        <v>0</v>
      </c>
      <c r="BK58">
        <v>1.47439342666644</v>
      </c>
      <c r="BL58">
        <v>2748.11937516433</v>
      </c>
      <c r="BM58">
        <v>1605.94226</v>
      </c>
      <c r="BN58">
        <v>35.420629669999997</v>
      </c>
      <c r="BO58">
        <v>34383.402194210998</v>
      </c>
      <c r="BP58">
        <v>0</v>
      </c>
      <c r="BQ58">
        <v>4741.9354838709596</v>
      </c>
      <c r="BR58">
        <v>1129.03225806451</v>
      </c>
      <c r="BS58">
        <v>5870.9677419354693</v>
      </c>
    </row>
    <row r="59" spans="1:71">
      <c r="A59" s="2">
        <v>43108</v>
      </c>
      <c r="B59">
        <v>931238.03</v>
      </c>
      <c r="C59">
        <v>60.444349432846799</v>
      </c>
      <c r="D59">
        <v>6.0200183155206002</v>
      </c>
      <c r="E59">
        <v>45.978666431261701</v>
      </c>
      <c r="F59">
        <v>4.78770130650586</v>
      </c>
      <c r="G59">
        <v>105</v>
      </c>
      <c r="H59">
        <v>0</v>
      </c>
      <c r="I59">
        <v>59752</v>
      </c>
      <c r="J59">
        <v>0</v>
      </c>
      <c r="K59">
        <v>64738000</v>
      </c>
      <c r="L59">
        <v>8.9</v>
      </c>
      <c r="M59">
        <v>0</v>
      </c>
      <c r="N59">
        <v>0</v>
      </c>
      <c r="O59">
        <v>1129.03225806451</v>
      </c>
      <c r="P59">
        <v>1354.83870967741</v>
      </c>
      <c r="Q59">
        <v>0</v>
      </c>
      <c r="R59">
        <v>225.806451612903</v>
      </c>
      <c r="S59">
        <v>0</v>
      </c>
      <c r="T59">
        <v>2935.4838709677401</v>
      </c>
      <c r="U59">
        <v>4741.9354838709596</v>
      </c>
      <c r="V59">
        <v>9709.6774193548299</v>
      </c>
      <c r="W59">
        <v>0</v>
      </c>
      <c r="X59">
        <v>3.6514099880093E-2</v>
      </c>
      <c r="Y59">
        <v>0</v>
      </c>
      <c r="Z59">
        <v>1.0305883204822399</v>
      </c>
      <c r="AA59">
        <v>2053.1232004809399</v>
      </c>
      <c r="AB59">
        <v>0</v>
      </c>
      <c r="AC59">
        <v>89771.15</v>
      </c>
      <c r="AD59">
        <v>37820.917456726202</v>
      </c>
      <c r="AE59">
        <v>0</v>
      </c>
      <c r="AF59">
        <v>0.44962307400000001</v>
      </c>
      <c r="AG59">
        <v>1757.8617810000001</v>
      </c>
      <c r="AH59">
        <v>0</v>
      </c>
      <c r="AI59">
        <v>18.513989030000001</v>
      </c>
      <c r="AJ59">
        <v>0.81362131599999998</v>
      </c>
      <c r="AK59">
        <v>3664.51</v>
      </c>
      <c r="AL59">
        <v>0</v>
      </c>
      <c r="AM59">
        <v>0</v>
      </c>
      <c r="AN59">
        <v>2009.55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62352</v>
      </c>
      <c r="AX59">
        <v>0</v>
      </c>
      <c r="AY59">
        <v>64658</v>
      </c>
      <c r="AZ59">
        <v>5606069.9999999963</v>
      </c>
      <c r="BA59">
        <v>129646.25775962749</v>
      </c>
      <c r="BB59">
        <v>7451.6990144199999</v>
      </c>
      <c r="BC59">
        <v>0</v>
      </c>
      <c r="BD59">
        <v>91780.7</v>
      </c>
      <c r="BE59">
        <v>0</v>
      </c>
      <c r="BF59">
        <v>7496.3393173213026</v>
      </c>
      <c r="BG59">
        <v>137097.95677404749</v>
      </c>
      <c r="BH59">
        <v>0</v>
      </c>
      <c r="BI59">
        <v>0.48613717388009298</v>
      </c>
      <c r="BJ59">
        <v>0</v>
      </c>
      <c r="BK59">
        <v>1.84420963648224</v>
      </c>
      <c r="BL59">
        <v>2053.1232004809399</v>
      </c>
      <c r="BM59">
        <v>1757.8617810000001</v>
      </c>
      <c r="BN59">
        <v>18.513989030000001</v>
      </c>
      <c r="BO59">
        <v>37820.917456726202</v>
      </c>
      <c r="BP59">
        <v>0</v>
      </c>
      <c r="BQ59">
        <v>4741.9354838709596</v>
      </c>
      <c r="BR59">
        <v>1129.03225806451</v>
      </c>
      <c r="BS59">
        <v>5870.9677419354693</v>
      </c>
    </row>
    <row r="60" spans="1:71">
      <c r="A60" s="2">
        <v>43115</v>
      </c>
      <c r="B60">
        <v>940654.28</v>
      </c>
      <c r="C60">
        <v>60.103725713203701</v>
      </c>
      <c r="D60">
        <v>5.9798483967135097</v>
      </c>
      <c r="E60">
        <v>53.207822299113303</v>
      </c>
      <c r="F60">
        <v>4.7707524334427198</v>
      </c>
      <c r="G60">
        <v>105</v>
      </c>
      <c r="H60">
        <v>0</v>
      </c>
      <c r="I60">
        <v>59752</v>
      </c>
      <c r="J60">
        <v>0</v>
      </c>
      <c r="K60">
        <v>64738000</v>
      </c>
      <c r="L60">
        <v>8.9</v>
      </c>
      <c r="M60">
        <v>0</v>
      </c>
      <c r="N60">
        <v>0</v>
      </c>
      <c r="O60">
        <v>1129.03225806451</v>
      </c>
      <c r="P60">
        <v>1354.83870967741</v>
      </c>
      <c r="Q60">
        <v>0</v>
      </c>
      <c r="R60">
        <v>225.806451612903</v>
      </c>
      <c r="S60">
        <v>0</v>
      </c>
      <c r="T60">
        <v>2935.4838709677401</v>
      </c>
      <c r="U60">
        <v>4741.9354838709596</v>
      </c>
      <c r="V60">
        <v>9709.6774193548299</v>
      </c>
      <c r="W60">
        <v>0</v>
      </c>
      <c r="X60">
        <v>3.4449188826419799E-2</v>
      </c>
      <c r="Y60">
        <v>0</v>
      </c>
      <c r="Z60">
        <v>0.58280306255106995</v>
      </c>
      <c r="AA60">
        <v>1.1604082047062001</v>
      </c>
      <c r="AB60">
        <v>0</v>
      </c>
      <c r="AC60">
        <v>82893.990000000005</v>
      </c>
      <c r="AD60">
        <v>109740.55086188301</v>
      </c>
      <c r="AE60">
        <v>518.41953550000005</v>
      </c>
      <c r="AF60">
        <v>0.161744002</v>
      </c>
      <c r="AG60">
        <v>2074.9689010000002</v>
      </c>
      <c r="AH60">
        <v>0</v>
      </c>
      <c r="AI60">
        <v>15.672226009999999</v>
      </c>
      <c r="AJ60">
        <v>32.096035229999998</v>
      </c>
      <c r="AK60">
        <v>3648.98</v>
      </c>
      <c r="AL60">
        <v>0</v>
      </c>
      <c r="AM60">
        <v>0</v>
      </c>
      <c r="AN60">
        <v>2009.55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52555</v>
      </c>
      <c r="AX60">
        <v>0</v>
      </c>
      <c r="AY60">
        <v>59864</v>
      </c>
      <c r="AZ60">
        <v>5624969.9999999972</v>
      </c>
      <c r="BA60">
        <v>192636.3185223391</v>
      </c>
      <c r="BB60">
        <v>8299.8484417420004</v>
      </c>
      <c r="BC60">
        <v>0</v>
      </c>
      <c r="BD60">
        <v>84903.540000000008</v>
      </c>
      <c r="BE60">
        <v>0</v>
      </c>
      <c r="BF60">
        <v>6292.0761021980843</v>
      </c>
      <c r="BG60">
        <v>200936.16696408109</v>
      </c>
      <c r="BH60">
        <v>518.41953550000005</v>
      </c>
      <c r="BI60">
        <v>0.19619319082641981</v>
      </c>
      <c r="BJ60">
        <v>0</v>
      </c>
      <c r="BK60">
        <v>32.67883829255107</v>
      </c>
      <c r="BL60">
        <v>1.1604082047062001</v>
      </c>
      <c r="BM60">
        <v>2074.9689010000002</v>
      </c>
      <c r="BN60">
        <v>15.672226009999999</v>
      </c>
      <c r="BO60">
        <v>109740.55086188301</v>
      </c>
      <c r="BP60">
        <v>0</v>
      </c>
      <c r="BQ60">
        <v>4741.9354838709596</v>
      </c>
      <c r="BR60">
        <v>1129.03225806451</v>
      </c>
      <c r="BS60">
        <v>5870.9677419354693</v>
      </c>
    </row>
    <row r="61" spans="1:71">
      <c r="A61" s="2">
        <v>43122</v>
      </c>
      <c r="B61">
        <v>839519.77</v>
      </c>
      <c r="C61">
        <v>61.733723272721498</v>
      </c>
      <c r="D61">
        <v>6.0260284623129801</v>
      </c>
      <c r="E61">
        <v>51.311143895505701</v>
      </c>
      <c r="F61">
        <v>4.6826358448023297</v>
      </c>
      <c r="G61">
        <v>105</v>
      </c>
      <c r="H61">
        <v>0</v>
      </c>
      <c r="I61">
        <v>59752</v>
      </c>
      <c r="J61">
        <v>0</v>
      </c>
      <c r="K61">
        <v>64738000</v>
      </c>
      <c r="L61">
        <v>8.9</v>
      </c>
      <c r="M61">
        <v>0</v>
      </c>
      <c r="N61">
        <v>0</v>
      </c>
      <c r="O61">
        <v>1129.03225806451</v>
      </c>
      <c r="P61">
        <v>1354.83870967741</v>
      </c>
      <c r="Q61">
        <v>0</v>
      </c>
      <c r="R61">
        <v>225.806451612903</v>
      </c>
      <c r="S61">
        <v>0</v>
      </c>
      <c r="T61">
        <v>2935.4838709677401</v>
      </c>
      <c r="U61">
        <v>4741.9354838709596</v>
      </c>
      <c r="V61">
        <v>9709.6774193548299</v>
      </c>
      <c r="W61">
        <v>0</v>
      </c>
      <c r="X61">
        <v>2.28199769022756E-2</v>
      </c>
      <c r="Y61">
        <v>0</v>
      </c>
      <c r="Z61">
        <v>0.33710040475591002</v>
      </c>
      <c r="AA61">
        <v>1.5160703456640301</v>
      </c>
      <c r="AB61">
        <v>0</v>
      </c>
      <c r="AC61">
        <v>85367.71</v>
      </c>
      <c r="AD61">
        <v>67119.578937728802</v>
      </c>
      <c r="AE61">
        <v>549.86026340000001</v>
      </c>
      <c r="AF61">
        <v>7.8410514000000001E-2</v>
      </c>
      <c r="AG61">
        <v>2305.0655149999998</v>
      </c>
      <c r="AH61">
        <v>0</v>
      </c>
      <c r="AI61">
        <v>11.62004155</v>
      </c>
      <c r="AJ61">
        <v>21.17276554</v>
      </c>
      <c r="AK61">
        <v>3604.67</v>
      </c>
      <c r="AL61">
        <v>0</v>
      </c>
      <c r="AM61">
        <v>0</v>
      </c>
      <c r="AN61">
        <v>2009.55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52319</v>
      </c>
      <c r="AX61">
        <v>30962</v>
      </c>
      <c r="AY61">
        <v>58028</v>
      </c>
      <c r="AZ61">
        <v>5058969.9999999925</v>
      </c>
      <c r="BA61">
        <v>152489.1649284561</v>
      </c>
      <c r="BB61">
        <v>8502.0169960040002</v>
      </c>
      <c r="BC61">
        <v>0</v>
      </c>
      <c r="BD61">
        <v>87377.260000000009</v>
      </c>
      <c r="BE61">
        <v>0</v>
      </c>
      <c r="BF61">
        <v>6494.3429867313234</v>
      </c>
      <c r="BG61">
        <v>160991.18192446011</v>
      </c>
      <c r="BH61">
        <v>549.86026340000001</v>
      </c>
      <c r="BI61">
        <v>0.10123049090227559</v>
      </c>
      <c r="BJ61">
        <v>0</v>
      </c>
      <c r="BK61">
        <v>21.509865944755909</v>
      </c>
      <c r="BL61">
        <v>1.5160703456640301</v>
      </c>
      <c r="BM61">
        <v>2305.0655149999998</v>
      </c>
      <c r="BN61">
        <v>11.62004155</v>
      </c>
      <c r="BO61">
        <v>67119.578937728802</v>
      </c>
      <c r="BP61">
        <v>0</v>
      </c>
      <c r="BQ61">
        <v>4741.9354838709596</v>
      </c>
      <c r="BR61">
        <v>1129.03225806451</v>
      </c>
      <c r="BS61">
        <v>5870.9677419354693</v>
      </c>
    </row>
    <row r="62" spans="1:71">
      <c r="A62" s="2">
        <v>43129</v>
      </c>
      <c r="B62">
        <v>880675.41</v>
      </c>
      <c r="C62">
        <v>62.0837236308641</v>
      </c>
      <c r="D62">
        <v>5.9276720499702398</v>
      </c>
      <c r="E62">
        <v>51.4355708143489</v>
      </c>
      <c r="F62">
        <v>4.8238900514782701</v>
      </c>
      <c r="G62">
        <v>102.714285714285</v>
      </c>
      <c r="H62">
        <v>0</v>
      </c>
      <c r="I62">
        <v>55741.142857142797</v>
      </c>
      <c r="J62">
        <v>0</v>
      </c>
      <c r="K62">
        <v>64736857.142857097</v>
      </c>
      <c r="L62">
        <v>8.9</v>
      </c>
      <c r="M62">
        <v>0</v>
      </c>
      <c r="N62">
        <v>0</v>
      </c>
      <c r="O62">
        <v>2483.8709677419301</v>
      </c>
      <c r="P62">
        <v>1866.3594470046</v>
      </c>
      <c r="Q62">
        <v>0</v>
      </c>
      <c r="R62">
        <v>239.631336405529</v>
      </c>
      <c r="S62">
        <v>0</v>
      </c>
      <c r="T62">
        <v>10972.3502304147</v>
      </c>
      <c r="U62">
        <v>246746.54377880099</v>
      </c>
      <c r="V62">
        <v>12304.1474654377</v>
      </c>
      <c r="W62">
        <v>0</v>
      </c>
      <c r="X62">
        <v>6.0508311306387098E-2</v>
      </c>
      <c r="Y62">
        <v>0</v>
      </c>
      <c r="Z62">
        <v>0.62846110666574995</v>
      </c>
      <c r="AA62">
        <v>0</v>
      </c>
      <c r="AB62">
        <v>0</v>
      </c>
      <c r="AC62">
        <v>77299.429999999993</v>
      </c>
      <c r="AD62">
        <v>44955.176923076899</v>
      </c>
      <c r="AE62">
        <v>630.2526537</v>
      </c>
      <c r="AF62">
        <v>0.117794</v>
      </c>
      <c r="AG62">
        <v>2082.7712710000001</v>
      </c>
      <c r="AH62">
        <v>0</v>
      </c>
      <c r="AI62">
        <v>9.7357104890000006</v>
      </c>
      <c r="AJ62">
        <v>21.16479769</v>
      </c>
      <c r="AK62">
        <v>3778.95</v>
      </c>
      <c r="AL62">
        <v>9.9907859999999998E-3</v>
      </c>
      <c r="AM62">
        <v>0</v>
      </c>
      <c r="AN62">
        <v>2009.55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49411</v>
      </c>
      <c r="AX62">
        <v>0</v>
      </c>
      <c r="AY62">
        <v>60627</v>
      </c>
      <c r="AZ62">
        <v>5220354.9999999972</v>
      </c>
      <c r="BA62">
        <v>122255.29589249491</v>
      </c>
      <c r="BB62">
        <v>8532.5522176649993</v>
      </c>
      <c r="BC62">
        <v>0</v>
      </c>
      <c r="BD62">
        <v>79308.98</v>
      </c>
      <c r="BE62">
        <v>0</v>
      </c>
      <c r="BF62">
        <v>6523.6911870829717</v>
      </c>
      <c r="BG62">
        <v>130787.8481101599</v>
      </c>
      <c r="BH62">
        <v>630.2526537</v>
      </c>
      <c r="BI62">
        <v>0.1783023113063871</v>
      </c>
      <c r="BJ62">
        <v>0</v>
      </c>
      <c r="BK62">
        <v>21.79325879666575</v>
      </c>
      <c r="BL62">
        <v>9.9907859999999998E-3</v>
      </c>
      <c r="BM62">
        <v>2082.7712710000001</v>
      </c>
      <c r="BN62">
        <v>9.7357104890000006</v>
      </c>
      <c r="BO62">
        <v>44955.176923076899</v>
      </c>
      <c r="BP62">
        <v>0</v>
      </c>
      <c r="BQ62">
        <v>246746.54377880099</v>
      </c>
      <c r="BR62">
        <v>2483.8709677419301</v>
      </c>
      <c r="BS62">
        <v>249230.4147465429</v>
      </c>
    </row>
    <row r="63" spans="1:71">
      <c r="A63" s="2">
        <v>43136</v>
      </c>
      <c r="B63">
        <v>887427.92</v>
      </c>
      <c r="C63">
        <v>62.213179383327102</v>
      </c>
      <c r="D63">
        <v>5.9385724689141002</v>
      </c>
      <c r="E63">
        <v>51.314291414510798</v>
      </c>
      <c r="F63">
        <v>4.8541893490614401</v>
      </c>
      <c r="G63">
        <v>101</v>
      </c>
      <c r="H63">
        <v>0</v>
      </c>
      <c r="I63">
        <v>52733</v>
      </c>
      <c r="J63">
        <v>0</v>
      </c>
      <c r="K63">
        <v>64736000</v>
      </c>
      <c r="L63">
        <v>8.9</v>
      </c>
      <c r="M63">
        <v>0</v>
      </c>
      <c r="N63">
        <v>0</v>
      </c>
      <c r="O63">
        <v>3500</v>
      </c>
      <c r="P63">
        <v>2250</v>
      </c>
      <c r="Q63">
        <v>0</v>
      </c>
      <c r="R63">
        <v>250</v>
      </c>
      <c r="S63">
        <v>0</v>
      </c>
      <c r="T63">
        <v>16999.999999999902</v>
      </c>
      <c r="U63">
        <v>428250</v>
      </c>
      <c r="V63">
        <v>14250</v>
      </c>
      <c r="W63">
        <v>0</v>
      </c>
      <c r="X63">
        <v>1.7288088944681999E-3</v>
      </c>
      <c r="Y63">
        <v>0</v>
      </c>
      <c r="Z63">
        <v>0.63130388233613</v>
      </c>
      <c r="AA63">
        <v>0.40541636260439401</v>
      </c>
      <c r="AB63">
        <v>7803</v>
      </c>
      <c r="AC63">
        <v>23684.48</v>
      </c>
      <c r="AD63">
        <v>20871.604395604299</v>
      </c>
      <c r="AE63">
        <v>725.39257829999997</v>
      </c>
      <c r="AF63">
        <v>2.3782426999999998E-2</v>
      </c>
      <c r="AG63">
        <v>4189.9278210000002</v>
      </c>
      <c r="AH63">
        <v>0</v>
      </c>
      <c r="AI63">
        <v>5.3389380099999997</v>
      </c>
      <c r="AJ63">
        <v>12403.571900000001</v>
      </c>
      <c r="AK63">
        <v>3945.95</v>
      </c>
      <c r="AL63">
        <v>0</v>
      </c>
      <c r="AM63">
        <v>0</v>
      </c>
      <c r="AN63">
        <v>2009.55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58662</v>
      </c>
      <c r="AX63">
        <v>0</v>
      </c>
      <c r="AY63">
        <v>82847</v>
      </c>
      <c r="AZ63">
        <v>5270054.9999999925</v>
      </c>
      <c r="BA63">
        <v>52360.12284465813</v>
      </c>
      <c r="BB63">
        <v>23279.755019737</v>
      </c>
      <c r="BC63">
        <v>0</v>
      </c>
      <c r="BD63">
        <v>25694.03</v>
      </c>
      <c r="BE63">
        <v>7803</v>
      </c>
      <c r="BF63">
        <v>21271.243468790839</v>
      </c>
      <c r="BG63">
        <v>75639.877864395137</v>
      </c>
      <c r="BH63">
        <v>725.39257829999997</v>
      </c>
      <c r="BI63">
        <v>2.5511235894468201E-2</v>
      </c>
      <c r="BJ63">
        <v>0</v>
      </c>
      <c r="BK63">
        <v>12404.20320388234</v>
      </c>
      <c r="BL63">
        <v>0.40541636260439401</v>
      </c>
      <c r="BM63">
        <v>4189.9278210000002</v>
      </c>
      <c r="BN63">
        <v>5.3389380099999997</v>
      </c>
      <c r="BO63">
        <v>20871.604395604299</v>
      </c>
      <c r="BP63">
        <v>0</v>
      </c>
      <c r="BQ63">
        <v>428250</v>
      </c>
      <c r="BR63">
        <v>3500</v>
      </c>
      <c r="BS63">
        <v>431750</v>
      </c>
    </row>
    <row r="64" spans="1:71">
      <c r="A64" s="2">
        <v>43143</v>
      </c>
      <c r="B64">
        <v>803864.89</v>
      </c>
      <c r="C64">
        <v>61.224207589111899</v>
      </c>
      <c r="D64">
        <v>5.99348856581853</v>
      </c>
      <c r="E64">
        <v>49.996065476411403</v>
      </c>
      <c r="F64">
        <v>4.8222064409943997</v>
      </c>
      <c r="G64">
        <v>101</v>
      </c>
      <c r="H64">
        <v>0</v>
      </c>
      <c r="I64">
        <v>52733</v>
      </c>
      <c r="J64">
        <v>0</v>
      </c>
      <c r="K64">
        <v>64736000</v>
      </c>
      <c r="L64">
        <v>8.9</v>
      </c>
      <c r="M64">
        <v>0</v>
      </c>
      <c r="N64">
        <v>0</v>
      </c>
      <c r="O64">
        <v>3500</v>
      </c>
      <c r="P64">
        <v>2250</v>
      </c>
      <c r="Q64">
        <v>0</v>
      </c>
      <c r="R64">
        <v>250</v>
      </c>
      <c r="S64">
        <v>0</v>
      </c>
      <c r="T64">
        <v>16999.999999999902</v>
      </c>
      <c r="U64">
        <v>428250</v>
      </c>
      <c r="V64">
        <v>14250</v>
      </c>
      <c r="W64">
        <v>0</v>
      </c>
      <c r="X64">
        <v>5.1248000912722897E-3</v>
      </c>
      <c r="Y64">
        <v>0</v>
      </c>
      <c r="Z64">
        <v>0.485533529870952</v>
      </c>
      <c r="AA64">
        <v>0</v>
      </c>
      <c r="AB64">
        <v>0</v>
      </c>
      <c r="AC64">
        <v>0</v>
      </c>
      <c r="AD64">
        <v>14897.3965034965</v>
      </c>
      <c r="AE64">
        <v>610.90885170000001</v>
      </c>
      <c r="AF64">
        <v>1.1751434E-2</v>
      </c>
      <c r="AG64">
        <v>7789.973841</v>
      </c>
      <c r="AH64">
        <v>0</v>
      </c>
      <c r="AI64">
        <v>1.240954288</v>
      </c>
      <c r="AJ64">
        <v>27664.396700000001</v>
      </c>
      <c r="AK64">
        <v>3823.71</v>
      </c>
      <c r="AL64">
        <v>0</v>
      </c>
      <c r="AM64">
        <v>0</v>
      </c>
      <c r="AN64">
        <v>1709.25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54372</v>
      </c>
      <c r="AX64">
        <v>0</v>
      </c>
      <c r="AY64">
        <v>84730</v>
      </c>
      <c r="AZ64">
        <v>4817955</v>
      </c>
      <c r="BA64">
        <v>14897.88716182646</v>
      </c>
      <c r="BB64">
        <v>41599.492098422001</v>
      </c>
      <c r="BC64">
        <v>0</v>
      </c>
      <c r="BD64">
        <v>1709.25</v>
      </c>
      <c r="BE64">
        <v>0</v>
      </c>
      <c r="BF64">
        <v>39890.732756751961</v>
      </c>
      <c r="BG64">
        <v>56497.379260248461</v>
      </c>
      <c r="BH64">
        <v>610.90885170000001</v>
      </c>
      <c r="BI64">
        <v>1.6876234091272289E-2</v>
      </c>
      <c r="BJ64">
        <v>0</v>
      </c>
      <c r="BK64">
        <v>27664.882233529868</v>
      </c>
      <c r="BL64">
        <v>0</v>
      </c>
      <c r="BM64">
        <v>7789.973841</v>
      </c>
      <c r="BN64">
        <v>1.240954288</v>
      </c>
      <c r="BO64">
        <v>14897.3965034965</v>
      </c>
      <c r="BP64">
        <v>0</v>
      </c>
      <c r="BQ64">
        <v>428250</v>
      </c>
      <c r="BR64">
        <v>3500</v>
      </c>
      <c r="BS64">
        <v>431750</v>
      </c>
    </row>
    <row r="65" spans="1:71">
      <c r="A65" s="2">
        <v>43150</v>
      </c>
      <c r="B65">
        <v>876698.28</v>
      </c>
      <c r="C65">
        <v>59.943298925755002</v>
      </c>
      <c r="D65">
        <v>5.7619082069234304</v>
      </c>
      <c r="E65">
        <v>49.684812509048697</v>
      </c>
      <c r="F65">
        <v>4.8033046637481496</v>
      </c>
      <c r="G65">
        <v>101</v>
      </c>
      <c r="H65">
        <v>0</v>
      </c>
      <c r="I65">
        <v>52733</v>
      </c>
      <c r="J65">
        <v>0</v>
      </c>
      <c r="K65">
        <v>64736000</v>
      </c>
      <c r="L65">
        <v>8.9</v>
      </c>
      <c r="M65">
        <v>0</v>
      </c>
      <c r="N65">
        <v>0</v>
      </c>
      <c r="O65">
        <v>3500</v>
      </c>
      <c r="P65">
        <v>2250</v>
      </c>
      <c r="Q65">
        <v>0</v>
      </c>
      <c r="R65">
        <v>250</v>
      </c>
      <c r="S65">
        <v>0</v>
      </c>
      <c r="T65">
        <v>16999.999999999902</v>
      </c>
      <c r="U65">
        <v>428250</v>
      </c>
      <c r="V65">
        <v>14250</v>
      </c>
      <c r="W65">
        <v>0</v>
      </c>
      <c r="X65">
        <v>0</v>
      </c>
      <c r="Y65">
        <v>0</v>
      </c>
      <c r="Z65">
        <v>0.30695513899292298</v>
      </c>
      <c r="AA65">
        <v>0</v>
      </c>
      <c r="AB65">
        <v>0</v>
      </c>
      <c r="AC65">
        <v>0</v>
      </c>
      <c r="AD65">
        <v>138581.63100232999</v>
      </c>
      <c r="AE65">
        <v>753.19576910000001</v>
      </c>
      <c r="AF65">
        <v>0</v>
      </c>
      <c r="AG65">
        <v>7263.9560140000003</v>
      </c>
      <c r="AH65">
        <v>0</v>
      </c>
      <c r="AI65">
        <v>0.31405517700000002</v>
      </c>
      <c r="AJ65">
        <v>20231.049500000001</v>
      </c>
      <c r="AK65">
        <v>3857.62</v>
      </c>
      <c r="AL65">
        <v>0</v>
      </c>
      <c r="AM65">
        <v>0</v>
      </c>
      <c r="AN65">
        <v>1709.25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54564</v>
      </c>
      <c r="AX65">
        <v>31739</v>
      </c>
      <c r="AY65">
        <v>82162</v>
      </c>
      <c r="AZ65">
        <v>5051454.9999999953</v>
      </c>
      <c r="BA65">
        <v>138581.937957469</v>
      </c>
      <c r="BB65">
        <v>33815.385338277003</v>
      </c>
      <c r="BC65">
        <v>0</v>
      </c>
      <c r="BD65">
        <v>1709.25</v>
      </c>
      <c r="BE65">
        <v>0</v>
      </c>
      <c r="BF65">
        <v>32106.442293415988</v>
      </c>
      <c r="BG65">
        <v>172397.323295746</v>
      </c>
      <c r="BH65">
        <v>753.19576910000001</v>
      </c>
      <c r="BI65">
        <v>0</v>
      </c>
      <c r="BJ65">
        <v>0</v>
      </c>
      <c r="BK65">
        <v>20231.35645513899</v>
      </c>
      <c r="BL65">
        <v>0</v>
      </c>
      <c r="BM65">
        <v>7263.9560140000003</v>
      </c>
      <c r="BN65">
        <v>0.31405517700000002</v>
      </c>
      <c r="BO65">
        <v>138581.63100232999</v>
      </c>
      <c r="BP65">
        <v>0</v>
      </c>
      <c r="BQ65">
        <v>428250</v>
      </c>
      <c r="BR65">
        <v>3500</v>
      </c>
      <c r="BS65">
        <v>431750</v>
      </c>
    </row>
    <row r="66" spans="1:71">
      <c r="A66" s="2">
        <v>43157</v>
      </c>
      <c r="B66">
        <v>900307.43</v>
      </c>
      <c r="C66">
        <v>62.992193261151101</v>
      </c>
      <c r="D66">
        <v>5.9446493823356104</v>
      </c>
      <c r="E66">
        <v>52.565954370179902</v>
      </c>
      <c r="F66">
        <v>4.8310688074147699</v>
      </c>
      <c r="G66">
        <v>100.428571428571</v>
      </c>
      <c r="H66">
        <v>0</v>
      </c>
      <c r="I66">
        <v>54823.285714285703</v>
      </c>
      <c r="J66">
        <v>0</v>
      </c>
      <c r="K66">
        <v>64734857.142857097</v>
      </c>
      <c r="L66">
        <v>8.9</v>
      </c>
      <c r="M66">
        <v>0</v>
      </c>
      <c r="N66">
        <v>0</v>
      </c>
      <c r="O66">
        <v>2016.1290322580601</v>
      </c>
      <c r="P66">
        <v>13480.4147465437</v>
      </c>
      <c r="Q66">
        <v>0</v>
      </c>
      <c r="R66">
        <v>236.17511520737301</v>
      </c>
      <c r="S66">
        <v>0</v>
      </c>
      <c r="T66">
        <v>28447.004608294901</v>
      </c>
      <c r="U66">
        <v>407793.778801843</v>
      </c>
      <c r="V66">
        <v>181720.046082949</v>
      </c>
      <c r="W66">
        <v>0</v>
      </c>
      <c r="X66">
        <v>0</v>
      </c>
      <c r="Y66">
        <v>0</v>
      </c>
      <c r="Z66">
        <v>0.248136092385665</v>
      </c>
      <c r="AA66">
        <v>0</v>
      </c>
      <c r="AB66">
        <v>0</v>
      </c>
      <c r="AC66">
        <v>0</v>
      </c>
      <c r="AD66">
        <v>16446.8361305361</v>
      </c>
      <c r="AE66">
        <v>672.94436859999996</v>
      </c>
      <c r="AF66">
        <v>0</v>
      </c>
      <c r="AG66">
        <v>3499.8931400000001</v>
      </c>
      <c r="AH66">
        <v>0</v>
      </c>
      <c r="AI66">
        <v>2.497174996</v>
      </c>
      <c r="AJ66">
        <v>20268.93259</v>
      </c>
      <c r="AK66">
        <v>3648</v>
      </c>
      <c r="AL66">
        <v>0</v>
      </c>
      <c r="AM66">
        <v>0</v>
      </c>
      <c r="AN66">
        <v>1742.43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17417</v>
      </c>
      <c r="AX66">
        <v>0</v>
      </c>
      <c r="AY66">
        <v>87079</v>
      </c>
      <c r="AZ66">
        <v>5352011.9999999888</v>
      </c>
      <c r="BA66">
        <v>16447.084266628481</v>
      </c>
      <c r="BB66">
        <v>29834.697273596001</v>
      </c>
      <c r="BC66">
        <v>0</v>
      </c>
      <c r="BD66">
        <v>1742.43</v>
      </c>
      <c r="BE66">
        <v>0</v>
      </c>
      <c r="BF66">
        <v>28092.515409688389</v>
      </c>
      <c r="BG66">
        <v>46281.781540224489</v>
      </c>
      <c r="BH66">
        <v>672.94436859999996</v>
      </c>
      <c r="BI66">
        <v>0</v>
      </c>
      <c r="BJ66">
        <v>0</v>
      </c>
      <c r="BK66">
        <v>20269.180726092389</v>
      </c>
      <c r="BL66">
        <v>0</v>
      </c>
      <c r="BM66">
        <v>3499.8931400000001</v>
      </c>
      <c r="BN66">
        <v>2.497174996</v>
      </c>
      <c r="BO66">
        <v>16446.8361305361</v>
      </c>
      <c r="BP66">
        <v>0</v>
      </c>
      <c r="BQ66">
        <v>407793.778801843</v>
      </c>
      <c r="BR66">
        <v>2016.1290322580601</v>
      </c>
      <c r="BS66">
        <v>409809.90783410112</v>
      </c>
    </row>
    <row r="67" spans="1:71">
      <c r="A67" s="2">
        <v>43164</v>
      </c>
      <c r="B67">
        <v>1194838.06</v>
      </c>
      <c r="C67">
        <v>62.737436896682702</v>
      </c>
      <c r="D67">
        <v>5.7177723382544698</v>
      </c>
      <c r="E67">
        <v>50.809959323263399</v>
      </c>
      <c r="F67">
        <v>4.7451777395441299</v>
      </c>
      <c r="G67">
        <v>100</v>
      </c>
      <c r="H67">
        <v>0</v>
      </c>
      <c r="I67">
        <v>56391</v>
      </c>
      <c r="J67">
        <v>0</v>
      </c>
      <c r="K67">
        <v>64734000</v>
      </c>
      <c r="L67">
        <v>8.9</v>
      </c>
      <c r="M67">
        <v>0</v>
      </c>
      <c r="N67">
        <v>0</v>
      </c>
      <c r="O67">
        <v>903.22580645161202</v>
      </c>
      <c r="P67">
        <v>21903.225806451599</v>
      </c>
      <c r="Q67">
        <v>0</v>
      </c>
      <c r="R67">
        <v>225.806451612903</v>
      </c>
      <c r="S67">
        <v>0</v>
      </c>
      <c r="T67">
        <v>37032.2580645161</v>
      </c>
      <c r="U67">
        <v>392451.612903225</v>
      </c>
      <c r="V67">
        <v>307322.58064516098</v>
      </c>
      <c r="W67">
        <v>0</v>
      </c>
      <c r="X67">
        <v>1.7288088944681999E-3</v>
      </c>
      <c r="Y67">
        <v>0</v>
      </c>
      <c r="Z67">
        <v>0.27704913594015201</v>
      </c>
      <c r="AA67">
        <v>0</v>
      </c>
      <c r="AB67">
        <v>0</v>
      </c>
      <c r="AC67">
        <v>0</v>
      </c>
      <c r="AD67">
        <v>71362.077022976999</v>
      </c>
      <c r="AE67">
        <v>675.84875869999996</v>
      </c>
      <c r="AF67">
        <v>0</v>
      </c>
      <c r="AG67">
        <v>2315.2414699999999</v>
      </c>
      <c r="AH67">
        <v>0</v>
      </c>
      <c r="AI67">
        <v>0</v>
      </c>
      <c r="AJ67">
        <v>12133.449329999999</v>
      </c>
      <c r="AK67">
        <v>3576.4</v>
      </c>
      <c r="AL67">
        <v>0</v>
      </c>
      <c r="AM67">
        <v>0</v>
      </c>
      <c r="AN67">
        <v>1792.2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106946</v>
      </c>
      <c r="AX67">
        <v>0</v>
      </c>
      <c r="AY67">
        <v>82872</v>
      </c>
      <c r="AZ67">
        <v>6831811.999999973</v>
      </c>
      <c r="BA67">
        <v>71362.35580092184</v>
      </c>
      <c r="BB67">
        <v>20493.139558700001</v>
      </c>
      <c r="BC67">
        <v>0</v>
      </c>
      <c r="BD67">
        <v>1792.2</v>
      </c>
      <c r="BE67">
        <v>0</v>
      </c>
      <c r="BF67">
        <v>18701.21833664483</v>
      </c>
      <c r="BG67">
        <v>91855.49535962184</v>
      </c>
      <c r="BH67">
        <v>675.84875869999996</v>
      </c>
      <c r="BI67">
        <v>1.7288088944681999E-3</v>
      </c>
      <c r="BJ67">
        <v>0</v>
      </c>
      <c r="BK67">
        <v>12133.72637913594</v>
      </c>
      <c r="BL67">
        <v>0</v>
      </c>
      <c r="BM67">
        <v>2315.2414699999999</v>
      </c>
      <c r="BN67">
        <v>0</v>
      </c>
      <c r="BO67">
        <v>71362.077022976999</v>
      </c>
      <c r="BP67">
        <v>0</v>
      </c>
      <c r="BQ67">
        <v>392451.612903225</v>
      </c>
      <c r="BR67">
        <v>903.22580645161202</v>
      </c>
      <c r="BS67">
        <v>393354.83870967658</v>
      </c>
    </row>
    <row r="68" spans="1:71">
      <c r="A68" s="2">
        <v>43171</v>
      </c>
      <c r="B68">
        <v>844801.64</v>
      </c>
      <c r="C68">
        <v>61.081918556510701</v>
      </c>
      <c r="D68">
        <v>5.9756181556135699</v>
      </c>
      <c r="E68">
        <v>48.428452789312097</v>
      </c>
      <c r="F68">
        <v>4.7820976844744498</v>
      </c>
      <c r="G68">
        <v>100</v>
      </c>
      <c r="H68">
        <v>0</v>
      </c>
      <c r="I68">
        <v>56391</v>
      </c>
      <c r="J68">
        <v>0</v>
      </c>
      <c r="K68">
        <v>64734000</v>
      </c>
      <c r="L68">
        <v>8.9</v>
      </c>
      <c r="M68">
        <v>0</v>
      </c>
      <c r="N68">
        <v>0</v>
      </c>
      <c r="O68">
        <v>903.22580645161202</v>
      </c>
      <c r="P68">
        <v>21903.225806451599</v>
      </c>
      <c r="Q68">
        <v>0</v>
      </c>
      <c r="R68">
        <v>225.806451612903</v>
      </c>
      <c r="S68">
        <v>0</v>
      </c>
      <c r="T68">
        <v>37032.2580645161</v>
      </c>
      <c r="U68">
        <v>392451.612903225</v>
      </c>
      <c r="V68">
        <v>307322.58064516098</v>
      </c>
      <c r="W68">
        <v>0</v>
      </c>
      <c r="X68">
        <v>0</v>
      </c>
      <c r="Y68">
        <v>0</v>
      </c>
      <c r="Z68">
        <v>0.24938488721647201</v>
      </c>
      <c r="AA68">
        <v>3.1219027350748898</v>
      </c>
      <c r="AB68">
        <v>0</v>
      </c>
      <c r="AC68">
        <v>0</v>
      </c>
      <c r="AD68">
        <v>33087.828571428501</v>
      </c>
      <c r="AE68">
        <v>666.99459850000005</v>
      </c>
      <c r="AF68">
        <v>4.1806839999999996E-3</v>
      </c>
      <c r="AG68">
        <v>0</v>
      </c>
      <c r="AH68">
        <v>0</v>
      </c>
      <c r="AI68">
        <v>0.942165531</v>
      </c>
      <c r="AJ68">
        <v>0</v>
      </c>
      <c r="AK68">
        <v>3727.26</v>
      </c>
      <c r="AL68">
        <v>0</v>
      </c>
      <c r="AM68">
        <v>0</v>
      </c>
      <c r="AN68">
        <v>2010.2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17506</v>
      </c>
      <c r="AX68">
        <v>0</v>
      </c>
      <c r="AY68">
        <v>103819</v>
      </c>
      <c r="AZ68">
        <v>5048211.9999999916</v>
      </c>
      <c r="BA68">
        <v>33091.199859050786</v>
      </c>
      <c r="BB68">
        <v>6405.4009447150002</v>
      </c>
      <c r="BC68">
        <v>0</v>
      </c>
      <c r="BD68">
        <v>2010.2</v>
      </c>
      <c r="BE68">
        <v>0</v>
      </c>
      <c r="BF68">
        <v>4398.572232337292</v>
      </c>
      <c r="BG68">
        <v>39496.600803765803</v>
      </c>
      <c r="BH68">
        <v>666.99459850000005</v>
      </c>
      <c r="BI68">
        <v>4.1806839999999996E-3</v>
      </c>
      <c r="BJ68">
        <v>0</v>
      </c>
      <c r="BK68">
        <v>0.24938488721647201</v>
      </c>
      <c r="BL68">
        <v>3.1219027350748898</v>
      </c>
      <c r="BM68">
        <v>0</v>
      </c>
      <c r="BN68">
        <v>0.942165531</v>
      </c>
      <c r="BO68">
        <v>33087.828571428501</v>
      </c>
      <c r="BP68">
        <v>0</v>
      </c>
      <c r="BQ68">
        <v>392451.612903225</v>
      </c>
      <c r="BR68">
        <v>903.22580645161202</v>
      </c>
      <c r="BS68">
        <v>393354.83870967658</v>
      </c>
    </row>
    <row r="69" spans="1:71">
      <c r="A69" s="2">
        <v>43178</v>
      </c>
      <c r="B69">
        <v>790387.97</v>
      </c>
      <c r="C69">
        <v>61.372842471174899</v>
      </c>
      <c r="D69">
        <v>6.1058773780701197</v>
      </c>
      <c r="E69">
        <v>46.239559041763798</v>
      </c>
      <c r="F69">
        <v>4.7405857446238802</v>
      </c>
      <c r="G69">
        <v>100</v>
      </c>
      <c r="H69">
        <v>0</v>
      </c>
      <c r="I69">
        <v>56391</v>
      </c>
      <c r="J69">
        <v>0</v>
      </c>
      <c r="K69">
        <v>64734000</v>
      </c>
      <c r="L69">
        <v>8.9</v>
      </c>
      <c r="M69">
        <v>0</v>
      </c>
      <c r="N69">
        <v>0</v>
      </c>
      <c r="O69">
        <v>903.22580645161202</v>
      </c>
      <c r="P69">
        <v>21903.225806451599</v>
      </c>
      <c r="Q69">
        <v>0</v>
      </c>
      <c r="R69">
        <v>225.806451612903</v>
      </c>
      <c r="S69">
        <v>0</v>
      </c>
      <c r="T69">
        <v>37032.2580645161</v>
      </c>
      <c r="U69">
        <v>392451.612903225</v>
      </c>
      <c r="V69">
        <v>307322.58064516098</v>
      </c>
      <c r="W69">
        <v>2385.7709087900098</v>
      </c>
      <c r="X69">
        <v>0</v>
      </c>
      <c r="Y69">
        <v>0</v>
      </c>
      <c r="Z69">
        <v>1676.6012973527199</v>
      </c>
      <c r="AA69">
        <v>4444.5447331633804</v>
      </c>
      <c r="AB69">
        <v>0</v>
      </c>
      <c r="AC69">
        <v>0</v>
      </c>
      <c r="AD69">
        <v>88.214285714285694</v>
      </c>
      <c r="AE69">
        <v>661.32680809999999</v>
      </c>
      <c r="AF69">
        <v>3.3861619999999999E-3</v>
      </c>
      <c r="AG69">
        <v>0</v>
      </c>
      <c r="AH69">
        <v>0</v>
      </c>
      <c r="AI69">
        <v>0.31405517700000002</v>
      </c>
      <c r="AJ69">
        <v>10000</v>
      </c>
      <c r="AK69">
        <v>3843.83</v>
      </c>
      <c r="AL69">
        <v>0</v>
      </c>
      <c r="AM69">
        <v>0</v>
      </c>
      <c r="AN69">
        <v>2010.2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88264</v>
      </c>
      <c r="AX69">
        <v>33994</v>
      </c>
      <c r="AY69">
        <v>80296</v>
      </c>
      <c r="AZ69">
        <v>4826011.9999999953</v>
      </c>
      <c r="BA69">
        <v>8595.1312250203955</v>
      </c>
      <c r="BB69">
        <v>16515.674249438998</v>
      </c>
      <c r="BC69">
        <v>0</v>
      </c>
      <c r="BD69">
        <v>2010.2</v>
      </c>
      <c r="BE69">
        <v>0</v>
      </c>
      <c r="BF69">
        <v>23012.39118874511</v>
      </c>
      <c r="BG69">
        <v>25110.80547445939</v>
      </c>
      <c r="BH69">
        <v>3047.0977168900099</v>
      </c>
      <c r="BI69">
        <v>3.3861619999999999E-3</v>
      </c>
      <c r="BJ69">
        <v>0</v>
      </c>
      <c r="BK69">
        <v>11676.601297352719</v>
      </c>
      <c r="BL69">
        <v>4444.5447331633804</v>
      </c>
      <c r="BM69">
        <v>0</v>
      </c>
      <c r="BN69">
        <v>0.31405517700000002</v>
      </c>
      <c r="BO69">
        <v>88.214285714285694</v>
      </c>
      <c r="BP69">
        <v>0</v>
      </c>
      <c r="BQ69">
        <v>392451.612903225</v>
      </c>
      <c r="BR69">
        <v>903.22580645161202</v>
      </c>
      <c r="BS69">
        <v>393354.83870967658</v>
      </c>
    </row>
    <row r="70" spans="1:71">
      <c r="A70" s="2">
        <v>43185</v>
      </c>
      <c r="B70">
        <v>874988.72</v>
      </c>
      <c r="C70">
        <v>63.184836088454901</v>
      </c>
      <c r="D70">
        <v>6.0101483105288098</v>
      </c>
      <c r="E70">
        <v>48.698665348492298</v>
      </c>
      <c r="F70">
        <v>4.8006527680816502</v>
      </c>
      <c r="G70">
        <v>100.142857142857</v>
      </c>
      <c r="H70">
        <v>0</v>
      </c>
      <c r="I70">
        <v>56244.285714285703</v>
      </c>
      <c r="J70">
        <v>0</v>
      </c>
      <c r="K70">
        <v>64733142.857142799</v>
      </c>
      <c r="L70">
        <v>8.8857142857142808</v>
      </c>
      <c r="M70">
        <v>0</v>
      </c>
      <c r="N70">
        <v>0</v>
      </c>
      <c r="O70">
        <v>774.19354838709603</v>
      </c>
      <c r="P70">
        <v>25074.193548387</v>
      </c>
      <c r="Q70">
        <v>0</v>
      </c>
      <c r="R70">
        <v>226.88172043010701</v>
      </c>
      <c r="S70">
        <v>0</v>
      </c>
      <c r="T70">
        <v>33608.602150537597</v>
      </c>
      <c r="U70">
        <v>369320.43010752602</v>
      </c>
      <c r="V70">
        <v>265219.354838709</v>
      </c>
      <c r="W70">
        <v>4654.9728632391598</v>
      </c>
      <c r="X70">
        <v>0</v>
      </c>
      <c r="Y70">
        <v>0</v>
      </c>
      <c r="Z70">
        <v>2697.0852720897501</v>
      </c>
      <c r="AA70">
        <v>2754.85710243935</v>
      </c>
      <c r="AB70">
        <v>0</v>
      </c>
      <c r="AC70">
        <v>0</v>
      </c>
      <c r="AD70">
        <v>123.5</v>
      </c>
      <c r="AE70">
        <v>666.34604539999998</v>
      </c>
      <c r="AF70">
        <v>0</v>
      </c>
      <c r="AG70">
        <v>0</v>
      </c>
      <c r="AH70">
        <v>0</v>
      </c>
      <c r="AI70">
        <v>0.62811035400000004</v>
      </c>
      <c r="AJ70">
        <v>0</v>
      </c>
      <c r="AK70">
        <v>4003.79</v>
      </c>
      <c r="AL70">
        <v>0</v>
      </c>
      <c r="AM70">
        <v>0</v>
      </c>
      <c r="AN70">
        <v>2010.2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23221</v>
      </c>
      <c r="AX70">
        <v>0</v>
      </c>
      <c r="AY70">
        <v>66507</v>
      </c>
      <c r="AZ70">
        <v>5258811.9999999925</v>
      </c>
      <c r="BA70">
        <v>10230.41523776826</v>
      </c>
      <c r="BB70">
        <v>6680.9641557539999</v>
      </c>
      <c r="BC70">
        <v>0</v>
      </c>
      <c r="BD70">
        <v>2010.2</v>
      </c>
      <c r="BE70">
        <v>0</v>
      </c>
      <c r="BF70">
        <v>14777.679393522259</v>
      </c>
      <c r="BG70">
        <v>16911.37939352226</v>
      </c>
      <c r="BH70">
        <v>5321.3189086391594</v>
      </c>
      <c r="BI70">
        <v>0</v>
      </c>
      <c r="BJ70">
        <v>0</v>
      </c>
      <c r="BK70">
        <v>2697.0852720897501</v>
      </c>
      <c r="BL70">
        <v>2754.85710243935</v>
      </c>
      <c r="BM70">
        <v>0</v>
      </c>
      <c r="BN70">
        <v>0.62811035400000004</v>
      </c>
      <c r="BO70">
        <v>123.5</v>
      </c>
      <c r="BP70">
        <v>0</v>
      </c>
      <c r="BQ70">
        <v>369320.43010752602</v>
      </c>
      <c r="BR70">
        <v>774.19354838709603</v>
      </c>
      <c r="BS70">
        <v>370094.62365591311</v>
      </c>
    </row>
    <row r="71" spans="1:71">
      <c r="A71" s="2">
        <v>43192</v>
      </c>
      <c r="B71">
        <v>931176.3</v>
      </c>
      <c r="C71">
        <v>63.203884248923103</v>
      </c>
      <c r="D71">
        <v>5.9080299978745199</v>
      </c>
      <c r="E71">
        <v>50.810479765843702</v>
      </c>
      <c r="F71">
        <v>4.8386999182815096</v>
      </c>
      <c r="G71">
        <v>101</v>
      </c>
      <c r="H71">
        <v>1</v>
      </c>
      <c r="I71">
        <v>55364</v>
      </c>
      <c r="J71">
        <v>0</v>
      </c>
      <c r="K71">
        <v>64728000</v>
      </c>
      <c r="L71">
        <v>8.7999999999999901</v>
      </c>
      <c r="M71">
        <v>0</v>
      </c>
      <c r="N71">
        <v>0</v>
      </c>
      <c r="O71">
        <v>0</v>
      </c>
      <c r="P71">
        <v>44100</v>
      </c>
      <c r="Q71">
        <v>0</v>
      </c>
      <c r="R71">
        <v>233.333333333333</v>
      </c>
      <c r="S71">
        <v>0</v>
      </c>
      <c r="T71">
        <v>13066.666666666601</v>
      </c>
      <c r="U71">
        <v>230533.33333333299</v>
      </c>
      <c r="V71">
        <v>12600</v>
      </c>
      <c r="W71">
        <v>5161.37070309923</v>
      </c>
      <c r="X71">
        <v>1.7438453883427401E-3</v>
      </c>
      <c r="Y71">
        <v>0</v>
      </c>
      <c r="Z71">
        <v>3726.38261838997</v>
      </c>
      <c r="AA71">
        <v>3764.6386036920298</v>
      </c>
      <c r="AB71">
        <v>0</v>
      </c>
      <c r="AC71">
        <v>0</v>
      </c>
      <c r="AD71">
        <v>6333.5714285714203</v>
      </c>
      <c r="AE71">
        <v>605.18466530000001</v>
      </c>
      <c r="AF71">
        <v>1.3081394999999999E-2</v>
      </c>
      <c r="AG71">
        <v>0</v>
      </c>
      <c r="AH71">
        <v>0</v>
      </c>
      <c r="AI71">
        <v>0</v>
      </c>
      <c r="AJ71">
        <v>2.113482587</v>
      </c>
      <c r="AK71">
        <v>3872.31</v>
      </c>
      <c r="AL71">
        <v>8623.1489839999995</v>
      </c>
      <c r="AM71">
        <v>0</v>
      </c>
      <c r="AN71">
        <v>2010.2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57644</v>
      </c>
      <c r="AX71">
        <v>0</v>
      </c>
      <c r="AY71">
        <v>62516</v>
      </c>
      <c r="AZ71">
        <v>5501417.4999999888</v>
      </c>
      <c r="BA71">
        <v>18985.96509759804</v>
      </c>
      <c r="BB71">
        <v>15112.970213282</v>
      </c>
      <c r="BC71">
        <v>0</v>
      </c>
      <c r="BD71">
        <v>2010.2</v>
      </c>
      <c r="BE71">
        <v>0</v>
      </c>
      <c r="BF71">
        <v>25755.163882308621</v>
      </c>
      <c r="BG71">
        <v>34098.935310880042</v>
      </c>
      <c r="BH71">
        <v>5766.5553683992302</v>
      </c>
      <c r="BI71">
        <v>1.482524038834274E-2</v>
      </c>
      <c r="BJ71">
        <v>0</v>
      </c>
      <c r="BK71">
        <v>3728.49610097697</v>
      </c>
      <c r="BL71">
        <v>12387.78758769203</v>
      </c>
      <c r="BM71">
        <v>0</v>
      </c>
      <c r="BN71">
        <v>0</v>
      </c>
      <c r="BO71">
        <v>6333.5714285714203</v>
      </c>
      <c r="BP71">
        <v>0</v>
      </c>
      <c r="BQ71">
        <v>230533.33333333299</v>
      </c>
      <c r="BR71">
        <v>0</v>
      </c>
      <c r="BS71">
        <v>230533.33333333299</v>
      </c>
    </row>
    <row r="72" spans="1:71">
      <c r="A72" s="2">
        <v>43199</v>
      </c>
      <c r="B72">
        <v>944407.05</v>
      </c>
      <c r="C72">
        <v>61.649836089873098</v>
      </c>
      <c r="D72">
        <v>5.8398732771344601</v>
      </c>
      <c r="E72">
        <v>45.391772279219403</v>
      </c>
      <c r="F72">
        <v>4.7529375679505197</v>
      </c>
      <c r="G72">
        <v>101</v>
      </c>
      <c r="H72">
        <v>0</v>
      </c>
      <c r="I72">
        <v>55364</v>
      </c>
      <c r="J72">
        <v>0</v>
      </c>
      <c r="K72">
        <v>64728000</v>
      </c>
      <c r="L72">
        <v>8.7999999999999901</v>
      </c>
      <c r="M72">
        <v>0</v>
      </c>
      <c r="N72">
        <v>0</v>
      </c>
      <c r="O72">
        <v>0</v>
      </c>
      <c r="P72">
        <v>44100</v>
      </c>
      <c r="Q72">
        <v>0</v>
      </c>
      <c r="R72">
        <v>233.333333333333</v>
      </c>
      <c r="S72">
        <v>0</v>
      </c>
      <c r="T72">
        <v>13066.666666666601</v>
      </c>
      <c r="U72">
        <v>230533.33333333299</v>
      </c>
      <c r="V72">
        <v>12600</v>
      </c>
      <c r="W72">
        <v>5140.3287484204202</v>
      </c>
      <c r="X72">
        <v>0</v>
      </c>
      <c r="Y72">
        <v>0</v>
      </c>
      <c r="Z72">
        <v>20476.1242408994</v>
      </c>
      <c r="AA72">
        <v>3527.2455211599599</v>
      </c>
      <c r="AB72">
        <v>0</v>
      </c>
      <c r="AC72">
        <v>0</v>
      </c>
      <c r="AD72">
        <v>84376.214285714203</v>
      </c>
      <c r="AE72">
        <v>296.78355240000002</v>
      </c>
      <c r="AF72">
        <v>0</v>
      </c>
      <c r="AG72">
        <v>0</v>
      </c>
      <c r="AH72">
        <v>0</v>
      </c>
      <c r="AI72">
        <v>0</v>
      </c>
      <c r="AJ72">
        <v>4962.6075739999997</v>
      </c>
      <c r="AK72">
        <v>3762.84</v>
      </c>
      <c r="AL72">
        <v>11927.07768</v>
      </c>
      <c r="AM72">
        <v>0</v>
      </c>
      <c r="AN72">
        <v>1574.25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66904</v>
      </c>
      <c r="AX72">
        <v>0</v>
      </c>
      <c r="AY72">
        <v>70247</v>
      </c>
      <c r="AZ72">
        <v>5515217.4999999907</v>
      </c>
      <c r="BA72">
        <v>113519.912796194</v>
      </c>
      <c r="BB72">
        <v>22523.5588064</v>
      </c>
      <c r="BC72">
        <v>0</v>
      </c>
      <c r="BD72">
        <v>1574.25</v>
      </c>
      <c r="BE72">
        <v>0</v>
      </c>
      <c r="BF72">
        <v>50093.007316879783</v>
      </c>
      <c r="BG72">
        <v>136043.47160259401</v>
      </c>
      <c r="BH72">
        <v>5437.1123008204204</v>
      </c>
      <c r="BI72">
        <v>0</v>
      </c>
      <c r="BJ72">
        <v>0</v>
      </c>
      <c r="BK72">
        <v>25438.731814899402</v>
      </c>
      <c r="BL72">
        <v>15454.323201159959</v>
      </c>
      <c r="BM72">
        <v>0</v>
      </c>
      <c r="BN72">
        <v>0</v>
      </c>
      <c r="BO72">
        <v>84376.214285714203</v>
      </c>
      <c r="BP72">
        <v>0</v>
      </c>
      <c r="BQ72">
        <v>230533.33333333299</v>
      </c>
      <c r="BR72">
        <v>0</v>
      </c>
      <c r="BS72">
        <v>230533.33333333299</v>
      </c>
    </row>
    <row r="73" spans="1:71">
      <c r="A73" s="2">
        <v>43206</v>
      </c>
      <c r="B73">
        <v>806430.59</v>
      </c>
      <c r="C73">
        <v>60.196324769363002</v>
      </c>
      <c r="D73">
        <v>5.9985540731384503</v>
      </c>
      <c r="E73">
        <v>44.756593743610701</v>
      </c>
      <c r="F73">
        <v>4.7733012257392602</v>
      </c>
      <c r="G73">
        <v>101</v>
      </c>
      <c r="H73">
        <v>0</v>
      </c>
      <c r="I73">
        <v>55364</v>
      </c>
      <c r="J73">
        <v>0</v>
      </c>
      <c r="K73">
        <v>64728000</v>
      </c>
      <c r="L73">
        <v>8.7999999999999901</v>
      </c>
      <c r="M73">
        <v>0</v>
      </c>
      <c r="N73">
        <v>0</v>
      </c>
      <c r="O73">
        <v>0</v>
      </c>
      <c r="P73">
        <v>44100</v>
      </c>
      <c r="Q73">
        <v>0</v>
      </c>
      <c r="R73">
        <v>233.333333333333</v>
      </c>
      <c r="S73">
        <v>0</v>
      </c>
      <c r="T73">
        <v>13066.666666666601</v>
      </c>
      <c r="U73">
        <v>230533.33333333299</v>
      </c>
      <c r="V73">
        <v>12600</v>
      </c>
      <c r="W73">
        <v>5012.2318770169504</v>
      </c>
      <c r="X73">
        <v>0</v>
      </c>
      <c r="Y73">
        <v>0</v>
      </c>
      <c r="Z73">
        <v>9886.28379051302</v>
      </c>
      <c r="AA73">
        <v>12069.9591368376</v>
      </c>
      <c r="AB73">
        <v>0</v>
      </c>
      <c r="AC73">
        <v>0</v>
      </c>
      <c r="AD73">
        <v>85415.749999999898</v>
      </c>
      <c r="AE73">
        <v>287.7038086</v>
      </c>
      <c r="AF73">
        <v>0</v>
      </c>
      <c r="AG73">
        <v>0</v>
      </c>
      <c r="AH73">
        <v>0</v>
      </c>
      <c r="AI73">
        <v>0</v>
      </c>
      <c r="AJ73">
        <v>7092.2393309999998</v>
      </c>
      <c r="AK73">
        <v>3722.89</v>
      </c>
      <c r="AL73">
        <v>10934.08793</v>
      </c>
      <c r="AM73">
        <v>0</v>
      </c>
      <c r="AN73">
        <v>1574.25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57929</v>
      </c>
      <c r="AX73">
        <v>0</v>
      </c>
      <c r="AY73">
        <v>90138</v>
      </c>
      <c r="AZ73">
        <v>4837417.4999999972</v>
      </c>
      <c r="BA73">
        <v>112384.22480436751</v>
      </c>
      <c r="BB73">
        <v>23611.171069600001</v>
      </c>
      <c r="BC73">
        <v>0</v>
      </c>
      <c r="BD73">
        <v>1574.25</v>
      </c>
      <c r="BE73">
        <v>0</v>
      </c>
      <c r="BF73">
        <v>49005.395873967573</v>
      </c>
      <c r="BG73">
        <v>135995.3958739675</v>
      </c>
      <c r="BH73">
        <v>5299.9356856169507</v>
      </c>
      <c r="BI73">
        <v>0</v>
      </c>
      <c r="BJ73">
        <v>0</v>
      </c>
      <c r="BK73">
        <v>16978.523121513019</v>
      </c>
      <c r="BL73">
        <v>23004.0470668376</v>
      </c>
      <c r="BM73">
        <v>0</v>
      </c>
      <c r="BN73">
        <v>0</v>
      </c>
      <c r="BO73">
        <v>85415.749999999898</v>
      </c>
      <c r="BP73">
        <v>0</v>
      </c>
      <c r="BQ73">
        <v>230533.33333333299</v>
      </c>
      <c r="BR73">
        <v>0</v>
      </c>
      <c r="BS73">
        <v>230533.33333333299</v>
      </c>
    </row>
    <row r="74" spans="1:71">
      <c r="A74" s="2">
        <v>43213</v>
      </c>
      <c r="B74">
        <v>888380.19</v>
      </c>
      <c r="C74">
        <v>64.317681068981997</v>
      </c>
      <c r="D74">
        <v>5.9932870550810797</v>
      </c>
      <c r="E74">
        <v>50.379361210877299</v>
      </c>
      <c r="F74">
        <v>4.8605394977007803</v>
      </c>
      <c r="G74">
        <v>101</v>
      </c>
      <c r="H74">
        <v>0</v>
      </c>
      <c r="I74">
        <v>55364</v>
      </c>
      <c r="J74">
        <v>0</v>
      </c>
      <c r="K74">
        <v>64728000</v>
      </c>
      <c r="L74">
        <v>8.7999999999999901</v>
      </c>
      <c r="M74">
        <v>0</v>
      </c>
      <c r="N74">
        <v>0</v>
      </c>
      <c r="O74">
        <v>0</v>
      </c>
      <c r="P74">
        <v>44100</v>
      </c>
      <c r="Q74">
        <v>0</v>
      </c>
      <c r="R74">
        <v>233.333333333333</v>
      </c>
      <c r="S74">
        <v>0</v>
      </c>
      <c r="T74">
        <v>13066.666666666601</v>
      </c>
      <c r="U74">
        <v>230533.33333333299</v>
      </c>
      <c r="V74">
        <v>12600</v>
      </c>
      <c r="W74">
        <v>5555.1471794667104</v>
      </c>
      <c r="X74">
        <v>0</v>
      </c>
      <c r="Y74">
        <v>0</v>
      </c>
      <c r="Z74">
        <v>17714.327173748901</v>
      </c>
      <c r="AA74">
        <v>17246.752874534999</v>
      </c>
      <c r="AB74">
        <v>0</v>
      </c>
      <c r="AC74">
        <v>0</v>
      </c>
      <c r="AD74">
        <v>33627.6785714285</v>
      </c>
      <c r="AE74">
        <v>1187.416189</v>
      </c>
      <c r="AF74">
        <v>0</v>
      </c>
      <c r="AG74">
        <v>0</v>
      </c>
      <c r="AH74">
        <v>0</v>
      </c>
      <c r="AI74">
        <v>1.5550094649999999</v>
      </c>
      <c r="AJ74">
        <v>8619.2266909999998</v>
      </c>
      <c r="AK74">
        <v>3957.05</v>
      </c>
      <c r="AL74">
        <v>9819.8438900000001</v>
      </c>
      <c r="AM74">
        <v>0</v>
      </c>
      <c r="AN74">
        <v>1574.25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70498</v>
      </c>
      <c r="AX74">
        <v>46878</v>
      </c>
      <c r="AY74">
        <v>90197</v>
      </c>
      <c r="AZ74">
        <v>5324317.4999999851</v>
      </c>
      <c r="BA74">
        <v>74143.905799179105</v>
      </c>
      <c r="BB74">
        <v>25159.341779465001</v>
      </c>
      <c r="BC74">
        <v>0</v>
      </c>
      <c r="BD74">
        <v>1574.25</v>
      </c>
      <c r="BE74">
        <v>0</v>
      </c>
      <c r="BF74">
        <v>64101.319007215607</v>
      </c>
      <c r="BG74">
        <v>99303.247578644106</v>
      </c>
      <c r="BH74">
        <v>6742.56336846671</v>
      </c>
      <c r="BI74">
        <v>0</v>
      </c>
      <c r="BJ74">
        <v>0</v>
      </c>
      <c r="BK74">
        <v>26333.553864748901</v>
      </c>
      <c r="BL74">
        <v>27066.596764534999</v>
      </c>
      <c r="BM74">
        <v>0</v>
      </c>
      <c r="BN74">
        <v>1.5550094649999999</v>
      </c>
      <c r="BO74">
        <v>33627.6785714285</v>
      </c>
      <c r="BP74">
        <v>0</v>
      </c>
      <c r="BQ74">
        <v>230533.33333333299</v>
      </c>
      <c r="BR74">
        <v>0</v>
      </c>
      <c r="BS74">
        <v>230533.33333333299</v>
      </c>
    </row>
    <row r="75" spans="1:71">
      <c r="A75" s="2">
        <v>43220</v>
      </c>
      <c r="B75">
        <v>965918.67</v>
      </c>
      <c r="C75">
        <v>61.428121609148903</v>
      </c>
      <c r="D75">
        <v>5.8887980501114896</v>
      </c>
      <c r="E75">
        <v>48.3822175302777</v>
      </c>
      <c r="F75">
        <v>4.7547254722371202</v>
      </c>
      <c r="G75">
        <v>99.285714285714207</v>
      </c>
      <c r="H75">
        <v>1</v>
      </c>
      <c r="I75">
        <v>60393.714285714203</v>
      </c>
      <c r="J75">
        <v>0</v>
      </c>
      <c r="K75">
        <v>64730571.428571403</v>
      </c>
      <c r="L75">
        <v>8.7999999999999901</v>
      </c>
      <c r="M75">
        <v>0</v>
      </c>
      <c r="N75">
        <v>0</v>
      </c>
      <c r="O75">
        <v>0</v>
      </c>
      <c r="P75">
        <v>8041.9354838709596</v>
      </c>
      <c r="Q75">
        <v>0</v>
      </c>
      <c r="R75">
        <v>226.88172043010701</v>
      </c>
      <c r="S75">
        <v>0</v>
      </c>
      <c r="T75">
        <v>61286.021505376302</v>
      </c>
      <c r="U75">
        <v>37384.946236559103</v>
      </c>
      <c r="V75">
        <v>13219.3548387096</v>
      </c>
      <c r="W75">
        <v>4338.3897415625897</v>
      </c>
      <c r="X75">
        <v>0</v>
      </c>
      <c r="Y75">
        <v>0</v>
      </c>
      <c r="Z75">
        <v>13612.8600261995</v>
      </c>
      <c r="AA75">
        <v>46087.491548837497</v>
      </c>
      <c r="AB75">
        <v>0</v>
      </c>
      <c r="AC75">
        <v>0</v>
      </c>
      <c r="AD75">
        <v>14578.359890109799</v>
      </c>
      <c r="AE75">
        <v>676.01794640000003</v>
      </c>
      <c r="AF75">
        <v>1.441105E-3</v>
      </c>
      <c r="AG75">
        <v>0</v>
      </c>
      <c r="AH75">
        <v>0</v>
      </c>
      <c r="AI75">
        <v>0</v>
      </c>
      <c r="AJ75">
        <v>12970.8143</v>
      </c>
      <c r="AK75">
        <v>3774.9</v>
      </c>
      <c r="AL75">
        <v>10161.973099999999</v>
      </c>
      <c r="AM75">
        <v>0</v>
      </c>
      <c r="AN75">
        <v>1574.25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60193</v>
      </c>
      <c r="AX75">
        <v>0</v>
      </c>
      <c r="AY75">
        <v>77373</v>
      </c>
      <c r="AZ75">
        <v>5688099.9999999963</v>
      </c>
      <c r="BA75">
        <v>78617.101206709383</v>
      </c>
      <c r="BB75">
        <v>29157.956787505002</v>
      </c>
      <c r="BC75">
        <v>0</v>
      </c>
      <c r="BD75">
        <v>1574.25</v>
      </c>
      <c r="BE75">
        <v>0</v>
      </c>
      <c r="BF75">
        <v>91622.44810410458</v>
      </c>
      <c r="BG75">
        <v>107775.0579942144</v>
      </c>
      <c r="BH75">
        <v>5014.40768796259</v>
      </c>
      <c r="BI75">
        <v>1.441105E-3</v>
      </c>
      <c r="BJ75">
        <v>0</v>
      </c>
      <c r="BK75">
        <v>26583.6743261995</v>
      </c>
      <c r="BL75">
        <v>56249.4646488375</v>
      </c>
      <c r="BM75">
        <v>0</v>
      </c>
      <c r="BN75">
        <v>0</v>
      </c>
      <c r="BO75">
        <v>14578.359890109799</v>
      </c>
      <c r="BP75">
        <v>0</v>
      </c>
      <c r="BQ75">
        <v>37384.946236559103</v>
      </c>
      <c r="BR75">
        <v>0</v>
      </c>
      <c r="BS75">
        <v>37384.946236559103</v>
      </c>
    </row>
    <row r="76" spans="1:71">
      <c r="A76" s="2">
        <v>43227</v>
      </c>
      <c r="B76">
        <v>884229.9</v>
      </c>
      <c r="C76">
        <v>61.588127677671899</v>
      </c>
      <c r="D76">
        <v>5.9499231753648303</v>
      </c>
      <c r="E76">
        <v>48.078545600642798</v>
      </c>
      <c r="F76">
        <v>4.8053110035901598</v>
      </c>
      <c r="G76">
        <v>99</v>
      </c>
      <c r="H76">
        <v>2</v>
      </c>
      <c r="I76">
        <v>61232</v>
      </c>
      <c r="J76">
        <v>0</v>
      </c>
      <c r="K76">
        <v>64731000</v>
      </c>
      <c r="L76">
        <v>8.7999999999999901</v>
      </c>
      <c r="M76">
        <v>0</v>
      </c>
      <c r="N76">
        <v>0</v>
      </c>
      <c r="O76">
        <v>0</v>
      </c>
      <c r="P76">
        <v>2032.2580645161199</v>
      </c>
      <c r="Q76">
        <v>0</v>
      </c>
      <c r="R76">
        <v>225.806451612903</v>
      </c>
      <c r="S76">
        <v>0</v>
      </c>
      <c r="T76">
        <v>69322.580645161303</v>
      </c>
      <c r="U76">
        <v>5193.5483870967701</v>
      </c>
      <c r="V76">
        <v>13322.580645161201</v>
      </c>
      <c r="W76">
        <v>6179.5597176884003</v>
      </c>
      <c r="X76">
        <v>0</v>
      </c>
      <c r="Y76">
        <v>0</v>
      </c>
      <c r="Z76">
        <v>44014.724461239901</v>
      </c>
      <c r="AA76">
        <v>25721.6719353345</v>
      </c>
      <c r="AB76">
        <v>0</v>
      </c>
      <c r="AC76">
        <v>0</v>
      </c>
      <c r="AD76">
        <v>27462.573076922999</v>
      </c>
      <c r="AE76">
        <v>676.41271789999996</v>
      </c>
      <c r="AF76">
        <v>0</v>
      </c>
      <c r="AG76">
        <v>0</v>
      </c>
      <c r="AH76">
        <v>0</v>
      </c>
      <c r="AI76">
        <v>0</v>
      </c>
      <c r="AJ76">
        <v>39671.982929999998</v>
      </c>
      <c r="AK76">
        <v>3773.71</v>
      </c>
      <c r="AL76">
        <v>9721.6942409999992</v>
      </c>
      <c r="AM76">
        <v>0</v>
      </c>
      <c r="AN76">
        <v>1840.7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65388</v>
      </c>
      <c r="AX76">
        <v>0</v>
      </c>
      <c r="AY76">
        <v>107639</v>
      </c>
      <c r="AZ76">
        <v>5261099.9999999953</v>
      </c>
      <c r="BA76">
        <v>103378.52919118579</v>
      </c>
      <c r="BB76">
        <v>55684.499888899991</v>
      </c>
      <c r="BC76">
        <v>0</v>
      </c>
      <c r="BD76">
        <v>1840.7</v>
      </c>
      <c r="BE76">
        <v>0</v>
      </c>
      <c r="BF76">
        <v>129759.75600316279</v>
      </c>
      <c r="BG76">
        <v>159063.02908008581</v>
      </c>
      <c r="BH76">
        <v>6855.9724355884</v>
      </c>
      <c r="BI76">
        <v>0</v>
      </c>
      <c r="BJ76">
        <v>0</v>
      </c>
      <c r="BK76">
        <v>83686.707391239906</v>
      </c>
      <c r="BL76">
        <v>35443.366176334501</v>
      </c>
      <c r="BM76">
        <v>0</v>
      </c>
      <c r="BN76">
        <v>0</v>
      </c>
      <c r="BO76">
        <v>27462.573076922999</v>
      </c>
      <c r="BP76">
        <v>0</v>
      </c>
      <c r="BQ76">
        <v>5193.5483870967701</v>
      </c>
      <c r="BR76">
        <v>0</v>
      </c>
      <c r="BS76">
        <v>5193.5483870967701</v>
      </c>
    </row>
    <row r="77" spans="1:71">
      <c r="A77" s="2">
        <v>43234</v>
      </c>
      <c r="B77">
        <v>844345.55</v>
      </c>
      <c r="C77">
        <v>60.565307046946401</v>
      </c>
      <c r="D77">
        <v>5.9537235909267103</v>
      </c>
      <c r="E77">
        <v>45.996533981276301</v>
      </c>
      <c r="F77">
        <v>4.8185110639042597</v>
      </c>
      <c r="G77">
        <v>99</v>
      </c>
      <c r="H77">
        <v>0</v>
      </c>
      <c r="I77">
        <v>61232</v>
      </c>
      <c r="J77">
        <v>0</v>
      </c>
      <c r="K77">
        <v>64731000</v>
      </c>
      <c r="L77">
        <v>8.7999999999999901</v>
      </c>
      <c r="M77">
        <v>0</v>
      </c>
      <c r="N77">
        <v>0</v>
      </c>
      <c r="O77">
        <v>0</v>
      </c>
      <c r="P77">
        <v>2032.2580645161199</v>
      </c>
      <c r="Q77">
        <v>0</v>
      </c>
      <c r="R77">
        <v>225.806451612903</v>
      </c>
      <c r="S77">
        <v>0</v>
      </c>
      <c r="T77">
        <v>69322.580645161303</v>
      </c>
      <c r="U77">
        <v>5193.5483870967701</v>
      </c>
      <c r="V77">
        <v>13322.580645161201</v>
      </c>
      <c r="W77">
        <v>5247.3260692813301</v>
      </c>
      <c r="X77">
        <v>0</v>
      </c>
      <c r="Y77">
        <v>0</v>
      </c>
      <c r="Z77">
        <v>46939.866244944002</v>
      </c>
      <c r="AA77">
        <v>12469.084089022001</v>
      </c>
      <c r="AB77">
        <v>0</v>
      </c>
      <c r="AC77">
        <v>0</v>
      </c>
      <c r="AD77">
        <v>27647.4741758241</v>
      </c>
      <c r="AE77">
        <v>659.21196090000001</v>
      </c>
      <c r="AF77">
        <v>1.6930809999999999E-3</v>
      </c>
      <c r="AG77">
        <v>0</v>
      </c>
      <c r="AH77">
        <v>0</v>
      </c>
      <c r="AI77">
        <v>0</v>
      </c>
      <c r="AJ77">
        <v>34084.549339999998</v>
      </c>
      <c r="AK77">
        <v>3716.54</v>
      </c>
      <c r="AL77">
        <v>11970.96738</v>
      </c>
      <c r="AM77">
        <v>0</v>
      </c>
      <c r="AN77">
        <v>1840.7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57229</v>
      </c>
      <c r="AX77">
        <v>0</v>
      </c>
      <c r="AY77">
        <v>108623</v>
      </c>
      <c r="AZ77">
        <v>5026999.9999999925</v>
      </c>
      <c r="BA77">
        <v>92303.750579071435</v>
      </c>
      <c r="BB77">
        <v>52271.970373980999</v>
      </c>
      <c r="BC77">
        <v>0</v>
      </c>
      <c r="BD77">
        <v>1840.7</v>
      </c>
      <c r="BE77">
        <v>0</v>
      </c>
      <c r="BF77">
        <v>115087.5467772283</v>
      </c>
      <c r="BG77">
        <v>144575.7209530524</v>
      </c>
      <c r="BH77">
        <v>5906.5380301813302</v>
      </c>
      <c r="BI77">
        <v>1.6930809999999999E-3</v>
      </c>
      <c r="BJ77">
        <v>0</v>
      </c>
      <c r="BK77">
        <v>81024.415584943999</v>
      </c>
      <c r="BL77">
        <v>24440.051469022001</v>
      </c>
      <c r="BM77">
        <v>0</v>
      </c>
      <c r="BN77">
        <v>0</v>
      </c>
      <c r="BO77">
        <v>27647.4741758241</v>
      </c>
      <c r="BP77">
        <v>0</v>
      </c>
      <c r="BQ77">
        <v>5193.5483870967701</v>
      </c>
      <c r="BR77">
        <v>0</v>
      </c>
      <c r="BS77">
        <v>5193.5483870967701</v>
      </c>
    </row>
    <row r="78" spans="1:71">
      <c r="A78" s="2">
        <v>43241</v>
      </c>
      <c r="B78">
        <v>838080.37</v>
      </c>
      <c r="C78">
        <v>60.253204125127802</v>
      </c>
      <c r="D78">
        <v>5.9484748589045902</v>
      </c>
      <c r="E78">
        <v>47.307728746857101</v>
      </c>
      <c r="F78">
        <v>4.8316289039819296</v>
      </c>
      <c r="G78">
        <v>99</v>
      </c>
      <c r="H78">
        <v>0</v>
      </c>
      <c r="I78">
        <v>61232</v>
      </c>
      <c r="J78">
        <v>0</v>
      </c>
      <c r="K78">
        <v>64731000</v>
      </c>
      <c r="L78">
        <v>8.7999999999999901</v>
      </c>
      <c r="M78">
        <v>0</v>
      </c>
      <c r="N78">
        <v>0</v>
      </c>
      <c r="O78">
        <v>0</v>
      </c>
      <c r="P78">
        <v>2032.2580645161199</v>
      </c>
      <c r="Q78">
        <v>0</v>
      </c>
      <c r="R78">
        <v>225.806451612903</v>
      </c>
      <c r="S78">
        <v>0</v>
      </c>
      <c r="T78">
        <v>69322.580645161303</v>
      </c>
      <c r="U78">
        <v>5193.5483870967701</v>
      </c>
      <c r="V78">
        <v>13322.580645161201</v>
      </c>
      <c r="W78">
        <v>4111.9564407379103</v>
      </c>
      <c r="X78">
        <v>0</v>
      </c>
      <c r="Y78">
        <v>0</v>
      </c>
      <c r="Z78">
        <v>19914.335472582599</v>
      </c>
      <c r="AA78">
        <v>16189.841823426301</v>
      </c>
      <c r="AB78">
        <v>0</v>
      </c>
      <c r="AC78">
        <v>0</v>
      </c>
      <c r="AD78">
        <v>9661.6663495041594</v>
      </c>
      <c r="AE78">
        <v>618.77608310000005</v>
      </c>
      <c r="AF78">
        <v>0</v>
      </c>
      <c r="AG78">
        <v>0</v>
      </c>
      <c r="AH78">
        <v>0</v>
      </c>
      <c r="AI78">
        <v>0</v>
      </c>
      <c r="AJ78">
        <v>27384.98415</v>
      </c>
      <c r="AK78">
        <v>3841.16</v>
      </c>
      <c r="AL78">
        <v>6721.9041209999996</v>
      </c>
      <c r="AM78">
        <v>0</v>
      </c>
      <c r="AN78">
        <v>64774.8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80450</v>
      </c>
      <c r="AX78">
        <v>60765</v>
      </c>
      <c r="AY78">
        <v>66988</v>
      </c>
      <c r="AZ78">
        <v>4985299.9999999925</v>
      </c>
      <c r="BA78">
        <v>49877.800086250973</v>
      </c>
      <c r="BB78">
        <v>103341.6243541</v>
      </c>
      <c r="BC78">
        <v>0</v>
      </c>
      <c r="BD78">
        <v>64774.8</v>
      </c>
      <c r="BE78">
        <v>0</v>
      </c>
      <c r="BF78">
        <v>78782.958090846805</v>
      </c>
      <c r="BG78">
        <v>153219.42444035099</v>
      </c>
      <c r="BH78">
        <v>4730.7325238379108</v>
      </c>
      <c r="BI78">
        <v>0</v>
      </c>
      <c r="BJ78">
        <v>0</v>
      </c>
      <c r="BK78">
        <v>47299.319622582603</v>
      </c>
      <c r="BL78">
        <v>22911.7459444263</v>
      </c>
      <c r="BM78">
        <v>0</v>
      </c>
      <c r="BN78">
        <v>0</v>
      </c>
      <c r="BO78">
        <v>9661.6663495041594</v>
      </c>
      <c r="BP78">
        <v>0</v>
      </c>
      <c r="BQ78">
        <v>5193.5483870967701</v>
      </c>
      <c r="BR78">
        <v>0</v>
      </c>
      <c r="BS78">
        <v>5193.5483870967701</v>
      </c>
    </row>
    <row r="79" spans="1:71">
      <c r="A79" s="2">
        <v>43248</v>
      </c>
      <c r="B79">
        <v>964255.34</v>
      </c>
      <c r="C79">
        <v>60.9548619065027</v>
      </c>
      <c r="D79">
        <v>5.94011333845941</v>
      </c>
      <c r="E79">
        <v>50.551812407167397</v>
      </c>
      <c r="F79">
        <v>4.7496296062304904</v>
      </c>
      <c r="G79">
        <v>97.714285714285694</v>
      </c>
      <c r="H79">
        <v>0</v>
      </c>
      <c r="I79">
        <v>60829.142857142797</v>
      </c>
      <c r="J79">
        <v>0</v>
      </c>
      <c r="K79">
        <v>64735714.285714202</v>
      </c>
      <c r="L79">
        <v>8.7999999999999901</v>
      </c>
      <c r="M79">
        <v>0</v>
      </c>
      <c r="N79">
        <v>0</v>
      </c>
      <c r="O79">
        <v>0</v>
      </c>
      <c r="P79">
        <v>6361.2903225806403</v>
      </c>
      <c r="Q79">
        <v>0</v>
      </c>
      <c r="R79">
        <v>229.03225806451599</v>
      </c>
      <c r="S79">
        <v>0</v>
      </c>
      <c r="T79">
        <v>63112.903225806403</v>
      </c>
      <c r="U79">
        <v>4567.7419354838703</v>
      </c>
      <c r="V79">
        <v>11812.9032258064</v>
      </c>
      <c r="W79">
        <v>912.84471309139997</v>
      </c>
      <c r="X79">
        <v>0</v>
      </c>
      <c r="Y79">
        <v>0</v>
      </c>
      <c r="Z79">
        <v>11787.2324521465</v>
      </c>
      <c r="AA79">
        <v>15612.207381128799</v>
      </c>
      <c r="AB79">
        <v>0</v>
      </c>
      <c r="AC79">
        <v>0</v>
      </c>
      <c r="AD79">
        <v>31537.574591262299</v>
      </c>
      <c r="AE79">
        <v>727.84580100000005</v>
      </c>
      <c r="AF79">
        <v>0</v>
      </c>
      <c r="AG79">
        <v>27.45471878</v>
      </c>
      <c r="AH79">
        <v>0</v>
      </c>
      <c r="AI79">
        <v>0</v>
      </c>
      <c r="AJ79">
        <v>1711.048511</v>
      </c>
      <c r="AK79">
        <v>4004.11</v>
      </c>
      <c r="AL79">
        <v>2.230610172</v>
      </c>
      <c r="AM79">
        <v>0</v>
      </c>
      <c r="AN79">
        <v>279510.37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927</v>
      </c>
      <c r="AX79">
        <v>0</v>
      </c>
      <c r="AY79">
        <v>33753</v>
      </c>
      <c r="AZ79">
        <v>5727785.9999999953</v>
      </c>
      <c r="BA79">
        <v>59849.859137628999</v>
      </c>
      <c r="BB79">
        <v>285983.05964095198</v>
      </c>
      <c r="BC79">
        <v>0</v>
      </c>
      <c r="BD79">
        <v>279510.37</v>
      </c>
      <c r="BE79">
        <v>0</v>
      </c>
      <c r="BF79">
        <v>34784.974187318687</v>
      </c>
      <c r="BG79">
        <v>345832.91877858102</v>
      </c>
      <c r="BH79">
        <v>1640.6905140914</v>
      </c>
      <c r="BI79">
        <v>0</v>
      </c>
      <c r="BJ79">
        <v>0</v>
      </c>
      <c r="BK79">
        <v>13498.280963146501</v>
      </c>
      <c r="BL79">
        <v>15614.4379913008</v>
      </c>
      <c r="BM79">
        <v>27.45471878</v>
      </c>
      <c r="BN79">
        <v>0</v>
      </c>
      <c r="BO79">
        <v>31537.574591262299</v>
      </c>
      <c r="BP79">
        <v>0</v>
      </c>
      <c r="BQ79">
        <v>4567.7419354838703</v>
      </c>
      <c r="BR79">
        <v>0</v>
      </c>
      <c r="BS79">
        <v>4567.7419354838703</v>
      </c>
    </row>
    <row r="80" spans="1:71">
      <c r="A80" s="2">
        <v>43255</v>
      </c>
      <c r="B80">
        <v>998056.33</v>
      </c>
      <c r="C80">
        <v>61.124333265750302</v>
      </c>
      <c r="D80">
        <v>5.9202930858161897</v>
      </c>
      <c r="E80">
        <v>51.585641057698297</v>
      </c>
      <c r="F80">
        <v>4.8146094299077298</v>
      </c>
      <c r="G80">
        <v>96</v>
      </c>
      <c r="H80">
        <v>0</v>
      </c>
      <c r="I80">
        <v>60292</v>
      </c>
      <c r="J80">
        <v>0</v>
      </c>
      <c r="K80">
        <v>64742000</v>
      </c>
      <c r="L80">
        <v>8.7999999999999901</v>
      </c>
      <c r="M80">
        <v>0</v>
      </c>
      <c r="N80">
        <v>0</v>
      </c>
      <c r="O80">
        <v>0</v>
      </c>
      <c r="P80">
        <v>12133.333333333299</v>
      </c>
      <c r="Q80">
        <v>0</v>
      </c>
      <c r="R80">
        <v>233.333333333333</v>
      </c>
      <c r="S80">
        <v>0</v>
      </c>
      <c r="T80">
        <v>54833.333333333299</v>
      </c>
      <c r="U80">
        <v>3733.3333333333298</v>
      </c>
      <c r="V80">
        <v>9800</v>
      </c>
      <c r="W80">
        <v>4.9767276889462801E-2</v>
      </c>
      <c r="X80">
        <v>0</v>
      </c>
      <c r="Y80">
        <v>0</v>
      </c>
      <c r="Z80">
        <v>9754.4605681433804</v>
      </c>
      <c r="AA80">
        <v>5990.6936041860099</v>
      </c>
      <c r="AB80">
        <v>0</v>
      </c>
      <c r="AC80">
        <v>0</v>
      </c>
      <c r="AD80">
        <v>43568.857008844803</v>
      </c>
      <c r="AE80">
        <v>6285.9252260000003</v>
      </c>
      <c r="AF80">
        <v>0</v>
      </c>
      <c r="AG80">
        <v>987.76789699999995</v>
      </c>
      <c r="AH80">
        <v>0</v>
      </c>
      <c r="AI80">
        <v>0.31405517700000002</v>
      </c>
      <c r="AJ80">
        <v>11998.433870000001</v>
      </c>
      <c r="AK80">
        <v>3905.49</v>
      </c>
      <c r="AL80">
        <v>3526.0275190000002</v>
      </c>
      <c r="AM80">
        <v>0</v>
      </c>
      <c r="AN80">
        <v>67931.39</v>
      </c>
      <c r="AO80">
        <v>0</v>
      </c>
      <c r="AP80">
        <v>75.175597780000004</v>
      </c>
      <c r="AQ80">
        <v>0</v>
      </c>
      <c r="AR80">
        <v>785.82434509999996</v>
      </c>
      <c r="AS80">
        <v>0</v>
      </c>
      <c r="AT80">
        <v>0</v>
      </c>
      <c r="AU80">
        <v>0</v>
      </c>
      <c r="AV80">
        <v>0</v>
      </c>
      <c r="AW80">
        <v>46077</v>
      </c>
      <c r="AX80">
        <v>0</v>
      </c>
      <c r="AY80">
        <v>59259</v>
      </c>
      <c r="AZ80">
        <v>5908785.9999999898</v>
      </c>
      <c r="BA80">
        <v>59314.060948451079</v>
      </c>
      <c r="BB80">
        <v>94635.348567177003</v>
      </c>
      <c r="BC80">
        <v>860.99994287999994</v>
      </c>
      <c r="BD80">
        <v>67931.39</v>
      </c>
      <c r="BE80">
        <v>0</v>
      </c>
      <c r="BF80">
        <v>43310.162449663279</v>
      </c>
      <c r="BG80">
        <v>154810.4094585081</v>
      </c>
      <c r="BH80">
        <v>6285.97499327689</v>
      </c>
      <c r="BI80">
        <v>0</v>
      </c>
      <c r="BJ80">
        <v>0</v>
      </c>
      <c r="BK80">
        <v>22538.718783243381</v>
      </c>
      <c r="BL80">
        <v>9516.7211231860092</v>
      </c>
      <c r="BM80">
        <v>1062.94349478</v>
      </c>
      <c r="BN80">
        <v>0.31405517700000002</v>
      </c>
      <c r="BO80">
        <v>43568.857008844803</v>
      </c>
      <c r="BP80">
        <v>0</v>
      </c>
      <c r="BQ80">
        <v>3733.3333333333298</v>
      </c>
      <c r="BR80">
        <v>0</v>
      </c>
      <c r="BS80">
        <v>3733.3333333333298</v>
      </c>
    </row>
    <row r="81" spans="1:71">
      <c r="A81" s="2">
        <v>43262</v>
      </c>
      <c r="B81">
        <v>852297.77</v>
      </c>
      <c r="C81">
        <v>58.5200670884714</v>
      </c>
      <c r="D81">
        <v>6.0850634252131801</v>
      </c>
      <c r="E81">
        <v>48.467580872011197</v>
      </c>
      <c r="F81">
        <v>4.7969023580541101</v>
      </c>
      <c r="G81">
        <v>96</v>
      </c>
      <c r="H81">
        <v>0</v>
      </c>
      <c r="I81">
        <v>60292</v>
      </c>
      <c r="J81">
        <v>0</v>
      </c>
      <c r="K81">
        <v>64742000</v>
      </c>
      <c r="L81">
        <v>8.7999999999999901</v>
      </c>
      <c r="M81">
        <v>0</v>
      </c>
      <c r="N81">
        <v>0</v>
      </c>
      <c r="O81">
        <v>0</v>
      </c>
      <c r="P81">
        <v>12133.333333333299</v>
      </c>
      <c r="Q81">
        <v>0</v>
      </c>
      <c r="R81">
        <v>233.333333333333</v>
      </c>
      <c r="S81">
        <v>0</v>
      </c>
      <c r="T81">
        <v>54833.333333333299</v>
      </c>
      <c r="U81">
        <v>3733.3333333333298</v>
      </c>
      <c r="V81">
        <v>9800</v>
      </c>
      <c r="W81">
        <v>1.4755518171741399E-2</v>
      </c>
      <c r="X81">
        <v>0</v>
      </c>
      <c r="Y81">
        <v>0</v>
      </c>
      <c r="Z81">
        <v>9449.9530328308192</v>
      </c>
      <c r="AA81">
        <v>6163.9397342304801</v>
      </c>
      <c r="AB81">
        <v>0</v>
      </c>
      <c r="AC81">
        <v>0</v>
      </c>
      <c r="AD81">
        <v>5098.00536049316</v>
      </c>
      <c r="AE81">
        <v>7370.9221850000004</v>
      </c>
      <c r="AF81">
        <v>0</v>
      </c>
      <c r="AG81">
        <v>5909.6495359999999</v>
      </c>
      <c r="AH81">
        <v>0</v>
      </c>
      <c r="AI81">
        <v>0</v>
      </c>
      <c r="AJ81">
        <v>10957.7788</v>
      </c>
      <c r="AK81">
        <v>3632.81</v>
      </c>
      <c r="AL81">
        <v>3873.4604479999998</v>
      </c>
      <c r="AM81">
        <v>0</v>
      </c>
      <c r="AN81">
        <v>53434.81</v>
      </c>
      <c r="AO81">
        <v>0</v>
      </c>
      <c r="AP81">
        <v>265.02336600000001</v>
      </c>
      <c r="AQ81">
        <v>0</v>
      </c>
      <c r="AR81">
        <v>714.17565490000004</v>
      </c>
      <c r="AS81">
        <v>0</v>
      </c>
      <c r="AT81">
        <v>0</v>
      </c>
      <c r="AU81">
        <v>0</v>
      </c>
      <c r="AV81">
        <v>0</v>
      </c>
      <c r="AW81">
        <v>96558</v>
      </c>
      <c r="AX81">
        <v>49169</v>
      </c>
      <c r="AY81">
        <v>56664</v>
      </c>
      <c r="AZ81">
        <v>5186285.9999999888</v>
      </c>
      <c r="BA81">
        <v>20711.912883072629</v>
      </c>
      <c r="BB81">
        <v>85179.430969000008</v>
      </c>
      <c r="BC81">
        <v>979.19902090000005</v>
      </c>
      <c r="BD81">
        <v>53434.81</v>
      </c>
      <c r="BE81">
        <v>0</v>
      </c>
      <c r="BF81">
        <v>48337.727512479483</v>
      </c>
      <c r="BG81">
        <v>106870.5428729726</v>
      </c>
      <c r="BH81">
        <v>7370.9369405181724</v>
      </c>
      <c r="BI81">
        <v>0</v>
      </c>
      <c r="BJ81">
        <v>0</v>
      </c>
      <c r="BK81">
        <v>21121.907487730819</v>
      </c>
      <c r="BL81">
        <v>10037.40018223048</v>
      </c>
      <c r="BM81">
        <v>6174.6729020000002</v>
      </c>
      <c r="BN81">
        <v>0</v>
      </c>
      <c r="BO81">
        <v>5098.00536049316</v>
      </c>
      <c r="BP81">
        <v>0</v>
      </c>
      <c r="BQ81">
        <v>3733.3333333333298</v>
      </c>
      <c r="BR81">
        <v>0</v>
      </c>
      <c r="BS81">
        <v>3733.3333333333298</v>
      </c>
    </row>
    <row r="82" spans="1:71">
      <c r="A82" s="2">
        <v>43269</v>
      </c>
      <c r="B82">
        <v>882931.27</v>
      </c>
      <c r="C82">
        <v>58.235069717681696</v>
      </c>
      <c r="D82">
        <v>5.9856142720553702</v>
      </c>
      <c r="E82">
        <v>48.175442247658602</v>
      </c>
      <c r="F82">
        <v>4.7823071666634798</v>
      </c>
      <c r="G82">
        <v>96</v>
      </c>
      <c r="H82">
        <v>1</v>
      </c>
      <c r="I82">
        <v>60292</v>
      </c>
      <c r="J82">
        <v>0</v>
      </c>
      <c r="K82">
        <v>64742000</v>
      </c>
      <c r="L82">
        <v>8.7999999999999901</v>
      </c>
      <c r="M82">
        <v>0</v>
      </c>
      <c r="N82">
        <v>0</v>
      </c>
      <c r="O82">
        <v>0</v>
      </c>
      <c r="P82">
        <v>12133.333333333299</v>
      </c>
      <c r="Q82">
        <v>0</v>
      </c>
      <c r="R82">
        <v>233.333333333333</v>
      </c>
      <c r="S82">
        <v>0</v>
      </c>
      <c r="T82">
        <v>54833.333333333299</v>
      </c>
      <c r="U82">
        <v>3733.3333333333298</v>
      </c>
      <c r="V82">
        <v>9800</v>
      </c>
      <c r="W82">
        <v>2.1759292604641701E-2</v>
      </c>
      <c r="X82">
        <v>0</v>
      </c>
      <c r="Y82">
        <v>0</v>
      </c>
      <c r="Z82">
        <v>10369.3360602832</v>
      </c>
      <c r="AA82">
        <v>5976.1735686137899</v>
      </c>
      <c r="AB82">
        <v>0</v>
      </c>
      <c r="AC82">
        <v>0</v>
      </c>
      <c r="AD82">
        <v>18529.185648954699</v>
      </c>
      <c r="AE82">
        <v>5159.7274470000002</v>
      </c>
      <c r="AF82">
        <v>0</v>
      </c>
      <c r="AG82">
        <v>7141.396256</v>
      </c>
      <c r="AH82">
        <v>0</v>
      </c>
      <c r="AI82">
        <v>0</v>
      </c>
      <c r="AJ82">
        <v>13448.533729999999</v>
      </c>
      <c r="AK82">
        <v>2574.6</v>
      </c>
      <c r="AL82">
        <v>3076.2399110000001</v>
      </c>
      <c r="AM82">
        <v>0</v>
      </c>
      <c r="AN82">
        <v>118993.73</v>
      </c>
      <c r="AO82">
        <v>0</v>
      </c>
      <c r="AP82">
        <v>159.78693200000001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94424</v>
      </c>
      <c r="AX82">
        <v>50744</v>
      </c>
      <c r="AY82">
        <v>61380</v>
      </c>
      <c r="AZ82">
        <v>5284885.9999999944</v>
      </c>
      <c r="BA82">
        <v>34874.717037144292</v>
      </c>
      <c r="BB82">
        <v>150394.22734400001</v>
      </c>
      <c r="BC82">
        <v>159.78693200000001</v>
      </c>
      <c r="BD82">
        <v>118993.73</v>
      </c>
      <c r="BE82">
        <v>0</v>
      </c>
      <c r="BF82">
        <v>47905.815664189591</v>
      </c>
      <c r="BG82">
        <v>185428.73131314429</v>
      </c>
      <c r="BH82">
        <v>5159.7492062926049</v>
      </c>
      <c r="BI82">
        <v>0</v>
      </c>
      <c r="BJ82">
        <v>0</v>
      </c>
      <c r="BK82">
        <v>23817.869790283199</v>
      </c>
      <c r="BL82">
        <v>9052.4134796137896</v>
      </c>
      <c r="BM82">
        <v>7301.183188</v>
      </c>
      <c r="BN82">
        <v>0</v>
      </c>
      <c r="BO82">
        <v>18529.185648954699</v>
      </c>
      <c r="BP82">
        <v>0</v>
      </c>
      <c r="BQ82">
        <v>3733.3333333333298</v>
      </c>
      <c r="BR82">
        <v>0</v>
      </c>
      <c r="BS82">
        <v>3733.3333333333298</v>
      </c>
    </row>
    <row r="83" spans="1:71">
      <c r="A83" s="2">
        <v>43276</v>
      </c>
      <c r="B83">
        <v>878202.72</v>
      </c>
      <c r="C83">
        <v>59.561299733416199</v>
      </c>
      <c r="D83">
        <v>5.9876675987035499</v>
      </c>
      <c r="E83">
        <v>49.6376601401982</v>
      </c>
      <c r="F83">
        <v>4.7555954791478596</v>
      </c>
      <c r="G83">
        <v>96</v>
      </c>
      <c r="H83">
        <v>0</v>
      </c>
      <c r="I83">
        <v>60939.285714285703</v>
      </c>
      <c r="J83">
        <v>0</v>
      </c>
      <c r="K83">
        <v>64743857.142857097</v>
      </c>
      <c r="L83">
        <v>8.7857142857142794</v>
      </c>
      <c r="M83">
        <v>0</v>
      </c>
      <c r="N83">
        <v>0</v>
      </c>
      <c r="O83">
        <v>225.806451612903</v>
      </c>
      <c r="P83">
        <v>11335.483870967701</v>
      </c>
      <c r="Q83">
        <v>0</v>
      </c>
      <c r="R83">
        <v>2425.8064516129002</v>
      </c>
      <c r="S83">
        <v>0</v>
      </c>
      <c r="T83">
        <v>60451.612903225803</v>
      </c>
      <c r="U83">
        <v>3200</v>
      </c>
      <c r="V83">
        <v>33400</v>
      </c>
      <c r="W83">
        <v>0</v>
      </c>
      <c r="X83">
        <v>7.9094526666377996E-3</v>
      </c>
      <c r="Y83">
        <v>0</v>
      </c>
      <c r="Z83">
        <v>7789.8887322848104</v>
      </c>
      <c r="AA83">
        <v>5864.6969295878998</v>
      </c>
      <c r="AB83">
        <v>0</v>
      </c>
      <c r="AC83">
        <v>0</v>
      </c>
      <c r="AD83">
        <v>10921.418634657501</v>
      </c>
      <c r="AE83">
        <v>5273.634215</v>
      </c>
      <c r="AF83">
        <v>0</v>
      </c>
      <c r="AG83">
        <v>10633.30601</v>
      </c>
      <c r="AH83">
        <v>0</v>
      </c>
      <c r="AI83">
        <v>0</v>
      </c>
      <c r="AJ83">
        <v>13993.39452</v>
      </c>
      <c r="AK83">
        <v>1595.09</v>
      </c>
      <c r="AL83">
        <v>2388.1456090000001</v>
      </c>
      <c r="AM83">
        <v>0</v>
      </c>
      <c r="AN83">
        <v>78353.36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55094</v>
      </c>
      <c r="AX83">
        <v>44712</v>
      </c>
      <c r="AY83">
        <v>50102</v>
      </c>
      <c r="AZ83">
        <v>5258385.9999999916</v>
      </c>
      <c r="BA83">
        <v>24576.012205982879</v>
      </c>
      <c r="BB83">
        <v>112236.930354</v>
      </c>
      <c r="BC83">
        <v>0</v>
      </c>
      <c r="BD83">
        <v>78353.36</v>
      </c>
      <c r="BE83">
        <v>0</v>
      </c>
      <c r="BF83">
        <v>47538.163925325367</v>
      </c>
      <c r="BG83">
        <v>136812.94255998291</v>
      </c>
      <c r="BH83">
        <v>5273.634215</v>
      </c>
      <c r="BI83">
        <v>7.9094526666377996E-3</v>
      </c>
      <c r="BJ83">
        <v>0</v>
      </c>
      <c r="BK83">
        <v>21783.283252284811</v>
      </c>
      <c r="BL83">
        <v>8252.8425385879</v>
      </c>
      <c r="BM83">
        <v>10633.30601</v>
      </c>
      <c r="BN83">
        <v>0</v>
      </c>
      <c r="BO83">
        <v>10921.418634657501</v>
      </c>
      <c r="BP83">
        <v>0</v>
      </c>
      <c r="BQ83">
        <v>3200</v>
      </c>
      <c r="BR83">
        <v>225.806451612903</v>
      </c>
      <c r="BS83">
        <v>3425.8064516129029</v>
      </c>
    </row>
    <row r="84" spans="1:71">
      <c r="A84" s="2">
        <v>43283</v>
      </c>
      <c r="B84">
        <v>1018688.52</v>
      </c>
      <c r="C84">
        <v>60.257545934779301</v>
      </c>
      <c r="D84">
        <v>5.90656996189752</v>
      </c>
      <c r="E84">
        <v>50.617263843648203</v>
      </c>
      <c r="F84">
        <v>4.7875992365126097</v>
      </c>
      <c r="G84">
        <v>96</v>
      </c>
      <c r="H84">
        <v>0</v>
      </c>
      <c r="I84">
        <v>64823</v>
      </c>
      <c r="J84">
        <v>0</v>
      </c>
      <c r="K84">
        <v>64755000</v>
      </c>
      <c r="L84">
        <v>8.6999999999999993</v>
      </c>
      <c r="M84">
        <v>0</v>
      </c>
      <c r="N84">
        <v>0</v>
      </c>
      <c r="O84">
        <v>1580.6451612903199</v>
      </c>
      <c r="P84">
        <v>6548.3870967741896</v>
      </c>
      <c r="Q84">
        <v>0</v>
      </c>
      <c r="R84">
        <v>15580.6451612903</v>
      </c>
      <c r="S84">
        <v>0</v>
      </c>
      <c r="T84">
        <v>94161.290322580593</v>
      </c>
      <c r="U84">
        <v>0</v>
      </c>
      <c r="V84">
        <v>175000</v>
      </c>
      <c r="W84">
        <v>0</v>
      </c>
      <c r="X84">
        <v>0</v>
      </c>
      <c r="Y84">
        <v>0</v>
      </c>
      <c r="Z84">
        <v>0.191590893031406</v>
      </c>
      <c r="AA84">
        <v>2.13233259742087</v>
      </c>
      <c r="AB84">
        <v>0</v>
      </c>
      <c r="AC84">
        <v>0</v>
      </c>
      <c r="AD84">
        <v>53430.415335504498</v>
      </c>
      <c r="AE84">
        <v>7132.2277549999999</v>
      </c>
      <c r="AF84">
        <v>0</v>
      </c>
      <c r="AG84">
        <v>8340.6396399999994</v>
      </c>
      <c r="AH84">
        <v>0</v>
      </c>
      <c r="AI84">
        <v>0</v>
      </c>
      <c r="AJ84">
        <v>15265.902340000001</v>
      </c>
      <c r="AK84">
        <v>3444.72</v>
      </c>
      <c r="AL84">
        <v>1995.2765119999999</v>
      </c>
      <c r="AM84">
        <v>0</v>
      </c>
      <c r="AN84">
        <v>62661.7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45810</v>
      </c>
      <c r="AX84">
        <v>0</v>
      </c>
      <c r="AY84">
        <v>38851</v>
      </c>
      <c r="AZ84">
        <v>6016954.9999999879</v>
      </c>
      <c r="BA84">
        <v>53432.739258994952</v>
      </c>
      <c r="BB84">
        <v>98840.466247000004</v>
      </c>
      <c r="BC84">
        <v>0</v>
      </c>
      <c r="BD84">
        <v>62661.7</v>
      </c>
      <c r="BE84">
        <v>0</v>
      </c>
      <c r="BF84">
        <v>36181.090170490454</v>
      </c>
      <c r="BG84">
        <v>152273.20550599499</v>
      </c>
      <c r="BH84">
        <v>7132.2277549999999</v>
      </c>
      <c r="BI84">
        <v>0</v>
      </c>
      <c r="BJ84">
        <v>0</v>
      </c>
      <c r="BK84">
        <v>15266.09393089303</v>
      </c>
      <c r="BL84">
        <v>1997.408844597421</v>
      </c>
      <c r="BM84">
        <v>8340.6396399999994</v>
      </c>
      <c r="BN84">
        <v>0</v>
      </c>
      <c r="BO84">
        <v>53430.415335504498</v>
      </c>
      <c r="BP84">
        <v>0</v>
      </c>
      <c r="BQ84">
        <v>0</v>
      </c>
      <c r="BR84">
        <v>1580.6451612903199</v>
      </c>
      <c r="BS84">
        <v>1580.6451612903199</v>
      </c>
    </row>
    <row r="85" spans="1:71">
      <c r="A85" s="2">
        <v>43290</v>
      </c>
      <c r="B85">
        <v>883409.26</v>
      </c>
      <c r="C85">
        <v>60.339879190554001</v>
      </c>
      <c r="D85">
        <v>5.9817744865726903</v>
      </c>
      <c r="E85">
        <v>48.314005015286298</v>
      </c>
      <c r="F85">
        <v>4.8619707955596798</v>
      </c>
      <c r="G85">
        <v>96</v>
      </c>
      <c r="H85">
        <v>1</v>
      </c>
      <c r="I85">
        <v>64823</v>
      </c>
      <c r="J85">
        <v>0</v>
      </c>
      <c r="K85">
        <v>64755000</v>
      </c>
      <c r="L85">
        <v>8.6999999999999993</v>
      </c>
      <c r="M85">
        <v>0</v>
      </c>
      <c r="N85">
        <v>0</v>
      </c>
      <c r="O85">
        <v>1580.6451612903199</v>
      </c>
      <c r="P85">
        <v>6548.3870967741896</v>
      </c>
      <c r="Q85">
        <v>0</v>
      </c>
      <c r="R85">
        <v>15580.6451612903</v>
      </c>
      <c r="S85">
        <v>0</v>
      </c>
      <c r="T85">
        <v>94161.290322580593</v>
      </c>
      <c r="U85">
        <v>0</v>
      </c>
      <c r="V85">
        <v>175000</v>
      </c>
      <c r="W85">
        <v>7.3777590858706997E-3</v>
      </c>
      <c r="X85">
        <v>0</v>
      </c>
      <c r="Y85">
        <v>0</v>
      </c>
      <c r="Z85">
        <v>0.116117816055537</v>
      </c>
      <c r="AA85">
        <v>13.0662020905923</v>
      </c>
      <c r="AB85">
        <v>0</v>
      </c>
      <c r="AC85">
        <v>0</v>
      </c>
      <c r="AD85">
        <v>53865.710207299402</v>
      </c>
      <c r="AE85">
        <v>13712.187980000001</v>
      </c>
      <c r="AF85">
        <v>4.1806839999999996E-3</v>
      </c>
      <c r="AG85">
        <v>8178.1065319999998</v>
      </c>
      <c r="AH85">
        <v>0</v>
      </c>
      <c r="AI85">
        <v>0.31405517700000002</v>
      </c>
      <c r="AJ85">
        <v>16187.22581</v>
      </c>
      <c r="AK85">
        <v>2584.81</v>
      </c>
      <c r="AL85">
        <v>2374.081608</v>
      </c>
      <c r="AM85">
        <v>0</v>
      </c>
      <c r="AN85">
        <v>17653.23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62223</v>
      </c>
      <c r="AX85">
        <v>0</v>
      </c>
      <c r="AY85">
        <v>54247</v>
      </c>
      <c r="AZ85">
        <v>5284354.9999999981</v>
      </c>
      <c r="BA85">
        <v>53878.899904965139</v>
      </c>
      <c r="BB85">
        <v>60689.96016586099</v>
      </c>
      <c r="BC85">
        <v>0</v>
      </c>
      <c r="BD85">
        <v>17653.23</v>
      </c>
      <c r="BE85">
        <v>0</v>
      </c>
      <c r="BF85">
        <v>43049.919863526731</v>
      </c>
      <c r="BG85">
        <v>114568.86007082609</v>
      </c>
      <c r="BH85">
        <v>13712.19535775909</v>
      </c>
      <c r="BI85">
        <v>4.1806839999999996E-3</v>
      </c>
      <c r="BJ85">
        <v>0</v>
      </c>
      <c r="BK85">
        <v>16187.34192781606</v>
      </c>
      <c r="BL85">
        <v>2387.147810090592</v>
      </c>
      <c r="BM85">
        <v>8178.1065319999998</v>
      </c>
      <c r="BN85">
        <v>0.31405517700000002</v>
      </c>
      <c r="BO85">
        <v>53865.710207299402</v>
      </c>
      <c r="BP85">
        <v>0</v>
      </c>
      <c r="BQ85">
        <v>0</v>
      </c>
      <c r="BR85">
        <v>1580.6451612903199</v>
      </c>
      <c r="BS85">
        <v>1580.6451612903199</v>
      </c>
    </row>
    <row r="86" spans="1:71">
      <c r="A86" s="2">
        <v>43297</v>
      </c>
      <c r="B86">
        <v>862982.5</v>
      </c>
      <c r="C86">
        <v>60.265506226798301</v>
      </c>
      <c r="D86">
        <v>6.0103826197438401</v>
      </c>
      <c r="E86">
        <v>48.848002518715397</v>
      </c>
      <c r="F86">
        <v>4.8894822818209702</v>
      </c>
      <c r="G86">
        <v>96</v>
      </c>
      <c r="H86">
        <v>0</v>
      </c>
      <c r="I86">
        <v>64823</v>
      </c>
      <c r="J86">
        <v>0</v>
      </c>
      <c r="K86">
        <v>64755000</v>
      </c>
      <c r="L86">
        <v>8.6999999999999993</v>
      </c>
      <c r="M86">
        <v>0</v>
      </c>
      <c r="N86">
        <v>0</v>
      </c>
      <c r="O86">
        <v>1580.6451612903199</v>
      </c>
      <c r="P86">
        <v>6548.3870967741896</v>
      </c>
      <c r="Q86">
        <v>0</v>
      </c>
      <c r="R86">
        <v>15580.6451612903</v>
      </c>
      <c r="S86">
        <v>0</v>
      </c>
      <c r="T86">
        <v>94161.290322580593</v>
      </c>
      <c r="U86">
        <v>0</v>
      </c>
      <c r="V86">
        <v>175000</v>
      </c>
      <c r="W86">
        <v>7.3777590858706997E-3</v>
      </c>
      <c r="X86">
        <v>0</v>
      </c>
      <c r="Y86">
        <v>0</v>
      </c>
      <c r="Z86">
        <v>0.16888450159280299</v>
      </c>
      <c r="AA86">
        <v>4.8731997731590098E-3</v>
      </c>
      <c r="AB86">
        <v>0</v>
      </c>
      <c r="AC86">
        <v>0</v>
      </c>
      <c r="AD86">
        <v>328.40892524813802</v>
      </c>
      <c r="AE86">
        <v>21575.170689999999</v>
      </c>
      <c r="AF86">
        <v>2.4876030000000001E-3</v>
      </c>
      <c r="AG86">
        <v>904.238024</v>
      </c>
      <c r="AH86">
        <v>0</v>
      </c>
      <c r="AI86">
        <v>0.31405517700000002</v>
      </c>
      <c r="AJ86">
        <v>16711.311140000002</v>
      </c>
      <c r="AK86">
        <v>3925.25</v>
      </c>
      <c r="AL86">
        <v>2727.634982</v>
      </c>
      <c r="AM86">
        <v>0</v>
      </c>
      <c r="AN86">
        <v>41250.379999999997</v>
      </c>
      <c r="AO86">
        <v>0</v>
      </c>
      <c r="AP86">
        <v>1.4104240000000001E-2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85956</v>
      </c>
      <c r="AX86">
        <v>55626</v>
      </c>
      <c r="AY86">
        <v>67863</v>
      </c>
      <c r="AZ86">
        <v>5186854.9999999898</v>
      </c>
      <c r="BA86">
        <v>328.59006070858987</v>
      </c>
      <c r="BB86">
        <v>87094.301378779986</v>
      </c>
      <c r="BC86">
        <v>1.4104240000000001E-2</v>
      </c>
      <c r="BD86">
        <v>41250.379999999997</v>
      </c>
      <c r="BE86">
        <v>0</v>
      </c>
      <c r="BF86">
        <v>45844.116618480453</v>
      </c>
      <c r="BG86">
        <v>87422.905543728586</v>
      </c>
      <c r="BH86">
        <v>21575.17806775908</v>
      </c>
      <c r="BI86">
        <v>2.4876030000000001E-3</v>
      </c>
      <c r="BJ86">
        <v>0</v>
      </c>
      <c r="BK86">
        <v>16711.48002450159</v>
      </c>
      <c r="BL86">
        <v>2727.6398551997731</v>
      </c>
      <c r="BM86">
        <v>904.25212824000005</v>
      </c>
      <c r="BN86">
        <v>0.31405517700000002</v>
      </c>
      <c r="BO86">
        <v>328.40892524813802</v>
      </c>
      <c r="BP86">
        <v>0</v>
      </c>
      <c r="BQ86">
        <v>0</v>
      </c>
      <c r="BR86">
        <v>1580.6451612903199</v>
      </c>
      <c r="BS86">
        <v>1580.6451612903199</v>
      </c>
    </row>
    <row r="87" spans="1:71">
      <c r="A87" s="2">
        <v>43304</v>
      </c>
      <c r="B87">
        <v>861101.82</v>
      </c>
      <c r="C87">
        <v>60.396243123468103</v>
      </c>
      <c r="D87">
        <v>6.0152642683775399</v>
      </c>
      <c r="E87">
        <v>49.527402643801302</v>
      </c>
      <c r="F87">
        <v>4.8322032101618602</v>
      </c>
      <c r="G87">
        <v>96</v>
      </c>
      <c r="H87">
        <v>0</v>
      </c>
      <c r="I87">
        <v>64823</v>
      </c>
      <c r="J87">
        <v>0</v>
      </c>
      <c r="K87">
        <v>64755000</v>
      </c>
      <c r="L87">
        <v>8.6999999999999993</v>
      </c>
      <c r="M87">
        <v>0</v>
      </c>
      <c r="N87">
        <v>0</v>
      </c>
      <c r="O87">
        <v>1580.6451612903199</v>
      </c>
      <c r="P87">
        <v>6548.3870967741896</v>
      </c>
      <c r="Q87">
        <v>0</v>
      </c>
      <c r="R87">
        <v>15580.6451612903</v>
      </c>
      <c r="S87">
        <v>0</v>
      </c>
      <c r="T87">
        <v>94161.290322580593</v>
      </c>
      <c r="U87">
        <v>0</v>
      </c>
      <c r="V87">
        <v>175000</v>
      </c>
      <c r="W87">
        <v>0</v>
      </c>
      <c r="X87">
        <v>0</v>
      </c>
      <c r="Y87">
        <v>0</v>
      </c>
      <c r="Z87">
        <v>0.12575294207437099</v>
      </c>
      <c r="AA87">
        <v>0</v>
      </c>
      <c r="AB87">
        <v>0</v>
      </c>
      <c r="AC87">
        <v>0</v>
      </c>
      <c r="AD87">
        <v>667.793540632754</v>
      </c>
      <c r="AE87">
        <v>19246.789229999998</v>
      </c>
      <c r="AF87">
        <v>0</v>
      </c>
      <c r="AG87">
        <v>873.54623449999997</v>
      </c>
      <c r="AH87">
        <v>0</v>
      </c>
      <c r="AI87">
        <v>0.29878875599999999</v>
      </c>
      <c r="AJ87">
        <v>17365.553879999999</v>
      </c>
      <c r="AK87">
        <v>3770.8</v>
      </c>
      <c r="AL87">
        <v>2281.2331519999998</v>
      </c>
      <c r="AM87">
        <v>0</v>
      </c>
      <c r="AN87">
        <v>32962.94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9558</v>
      </c>
      <c r="AX87">
        <v>0</v>
      </c>
      <c r="AY87">
        <v>73865</v>
      </c>
      <c r="AZ87">
        <v>5179754.9999999953</v>
      </c>
      <c r="BA87">
        <v>667.91929357482843</v>
      </c>
      <c r="BB87">
        <v>76501.161285256007</v>
      </c>
      <c r="BC87">
        <v>0</v>
      </c>
      <c r="BD87">
        <v>32962.94</v>
      </c>
      <c r="BE87">
        <v>0</v>
      </c>
      <c r="BF87">
        <v>43538.347038198081</v>
      </c>
      <c r="BG87">
        <v>77169.080578830835</v>
      </c>
      <c r="BH87">
        <v>19246.789229999998</v>
      </c>
      <c r="BI87">
        <v>0</v>
      </c>
      <c r="BJ87">
        <v>0</v>
      </c>
      <c r="BK87">
        <v>17365.679632942069</v>
      </c>
      <c r="BL87">
        <v>2281.2331519999998</v>
      </c>
      <c r="BM87">
        <v>873.54623449999997</v>
      </c>
      <c r="BN87">
        <v>0.29878875599999999</v>
      </c>
      <c r="BO87">
        <v>667.793540632754</v>
      </c>
      <c r="BP87">
        <v>0</v>
      </c>
      <c r="BQ87">
        <v>0</v>
      </c>
      <c r="BR87">
        <v>1580.6451612903199</v>
      </c>
      <c r="BS87">
        <v>1580.6451612903199</v>
      </c>
    </row>
    <row r="88" spans="1:71">
      <c r="A88" s="2">
        <v>43311</v>
      </c>
      <c r="B88">
        <v>950984.27</v>
      </c>
      <c r="C88">
        <v>59.150178785707098</v>
      </c>
      <c r="D88">
        <v>6.0049442239325197</v>
      </c>
      <c r="E88">
        <v>51.444245854433497</v>
      </c>
      <c r="F88">
        <v>4.8407682720105703</v>
      </c>
      <c r="G88">
        <v>96</v>
      </c>
      <c r="H88">
        <v>0</v>
      </c>
      <c r="I88">
        <v>64135.142857142797</v>
      </c>
      <c r="J88">
        <v>0</v>
      </c>
      <c r="K88">
        <v>64765000</v>
      </c>
      <c r="L88">
        <v>8.6999999999999993</v>
      </c>
      <c r="M88">
        <v>0</v>
      </c>
      <c r="N88">
        <v>0</v>
      </c>
      <c r="O88">
        <v>6258.0645161290304</v>
      </c>
      <c r="P88">
        <v>2193.5483870967701</v>
      </c>
      <c r="Q88">
        <v>1129.03225806451</v>
      </c>
      <c r="R88">
        <v>4612.9032258064499</v>
      </c>
      <c r="S88">
        <v>2096.77419354838</v>
      </c>
      <c r="T88">
        <v>32225.806451612902</v>
      </c>
      <c r="U88">
        <v>216129.03225806399</v>
      </c>
      <c r="V88">
        <v>90645.161290322503</v>
      </c>
      <c r="W88">
        <v>0</v>
      </c>
      <c r="X88">
        <v>0</v>
      </c>
      <c r="Y88">
        <v>0</v>
      </c>
      <c r="Z88">
        <v>2.4530514413346301E-2</v>
      </c>
      <c r="AA88">
        <v>1.62224402462621E-3</v>
      </c>
      <c r="AB88">
        <v>0</v>
      </c>
      <c r="AC88">
        <v>0</v>
      </c>
      <c r="AD88">
        <v>16340.298326169701</v>
      </c>
      <c r="AE88">
        <v>16712.9545</v>
      </c>
      <c r="AF88">
        <v>1.6930809999999999E-3</v>
      </c>
      <c r="AG88">
        <v>908.31536540000002</v>
      </c>
      <c r="AH88">
        <v>0</v>
      </c>
      <c r="AI88">
        <v>0</v>
      </c>
      <c r="AJ88">
        <v>17590.29348</v>
      </c>
      <c r="AK88">
        <v>3702.9</v>
      </c>
      <c r="AL88">
        <v>2580.0931869999999</v>
      </c>
      <c r="AM88">
        <v>0</v>
      </c>
      <c r="AN88">
        <v>16475.560000000001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62003</v>
      </c>
      <c r="AX88">
        <v>0</v>
      </c>
      <c r="AY88">
        <v>75704</v>
      </c>
      <c r="AZ88">
        <v>5710607.4999999953</v>
      </c>
      <c r="BA88">
        <v>16340.32447892814</v>
      </c>
      <c r="BB88">
        <v>57970.118225480997</v>
      </c>
      <c r="BC88">
        <v>0</v>
      </c>
      <c r="BD88">
        <v>16475.560000000001</v>
      </c>
      <c r="BE88">
        <v>0</v>
      </c>
      <c r="BF88">
        <v>41494.584378239437</v>
      </c>
      <c r="BG88">
        <v>74310.442704409128</v>
      </c>
      <c r="BH88">
        <v>16712.9545</v>
      </c>
      <c r="BI88">
        <v>1.6930809999999999E-3</v>
      </c>
      <c r="BJ88">
        <v>0</v>
      </c>
      <c r="BK88">
        <v>17590.318010514409</v>
      </c>
      <c r="BL88">
        <v>2580.094809244024</v>
      </c>
      <c r="BM88">
        <v>908.31536540000002</v>
      </c>
      <c r="BN88">
        <v>0</v>
      </c>
      <c r="BO88">
        <v>16340.298326169701</v>
      </c>
      <c r="BP88">
        <v>1129.03225806451</v>
      </c>
      <c r="BQ88">
        <v>218225.80645161241</v>
      </c>
      <c r="BR88">
        <v>6258.0645161290304</v>
      </c>
      <c r="BS88">
        <v>225612.9032258059</v>
      </c>
    </row>
    <row r="89" spans="1:71">
      <c r="A89" s="2">
        <v>43318</v>
      </c>
      <c r="B89">
        <v>934640.36</v>
      </c>
      <c r="C89">
        <v>61.700564423814498</v>
      </c>
      <c r="D89">
        <v>5.99365035269755</v>
      </c>
      <c r="E89">
        <v>51.675565717359802</v>
      </c>
      <c r="F89">
        <v>4.8767799188142904</v>
      </c>
      <c r="G89">
        <v>96</v>
      </c>
      <c r="H89">
        <v>0</v>
      </c>
      <c r="I89">
        <v>63860</v>
      </c>
      <c r="J89">
        <v>0</v>
      </c>
      <c r="K89">
        <v>64769000</v>
      </c>
      <c r="L89">
        <v>8.6999999999999993</v>
      </c>
      <c r="M89">
        <v>0</v>
      </c>
      <c r="N89">
        <v>0</v>
      </c>
      <c r="O89">
        <v>8129.0322580645097</v>
      </c>
      <c r="P89">
        <v>451.61290322580601</v>
      </c>
      <c r="Q89">
        <v>1580.6451612903199</v>
      </c>
      <c r="R89">
        <v>225.806451612903</v>
      </c>
      <c r="S89">
        <v>2935.4838709677401</v>
      </c>
      <c r="T89">
        <v>7451.6129032258004</v>
      </c>
      <c r="U89">
        <v>302580.64516129001</v>
      </c>
      <c r="V89">
        <v>56903.225806451599</v>
      </c>
      <c r="W89">
        <v>0</v>
      </c>
      <c r="X89">
        <v>0</v>
      </c>
      <c r="Y89">
        <v>0</v>
      </c>
      <c r="Z89">
        <v>27.627042108555798</v>
      </c>
      <c r="AA89">
        <v>0</v>
      </c>
      <c r="AB89">
        <v>0</v>
      </c>
      <c r="AC89">
        <v>0</v>
      </c>
      <c r="AD89">
        <v>6976.2738667582398</v>
      </c>
      <c r="AE89">
        <v>15317.697889999999</v>
      </c>
      <c r="AF89">
        <v>0</v>
      </c>
      <c r="AG89">
        <v>811.20114390000003</v>
      </c>
      <c r="AH89">
        <v>0</v>
      </c>
      <c r="AI89">
        <v>0.31405517700000002</v>
      </c>
      <c r="AJ89">
        <v>18487.797760000001</v>
      </c>
      <c r="AK89">
        <v>3571.61</v>
      </c>
      <c r="AL89">
        <v>2208.4389219999998</v>
      </c>
      <c r="AM89">
        <v>0</v>
      </c>
      <c r="AN89">
        <v>8142.05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125754</v>
      </c>
      <c r="AX89">
        <v>57438</v>
      </c>
      <c r="AY89">
        <v>67260</v>
      </c>
      <c r="AZ89">
        <v>5601907.4999999879</v>
      </c>
      <c r="BA89">
        <v>7003.9009088667954</v>
      </c>
      <c r="BB89">
        <v>48539.109771076997</v>
      </c>
      <c r="BC89">
        <v>0</v>
      </c>
      <c r="BD89">
        <v>8142.05</v>
      </c>
      <c r="BE89">
        <v>0</v>
      </c>
      <c r="BF89">
        <v>40424.686813185552</v>
      </c>
      <c r="BG89">
        <v>55543.010679943793</v>
      </c>
      <c r="BH89">
        <v>15317.697889999999</v>
      </c>
      <c r="BI89">
        <v>0</v>
      </c>
      <c r="BJ89">
        <v>0</v>
      </c>
      <c r="BK89">
        <v>18515.424802108559</v>
      </c>
      <c r="BL89">
        <v>2208.4389219999998</v>
      </c>
      <c r="BM89">
        <v>811.20114390000003</v>
      </c>
      <c r="BN89">
        <v>0.31405517700000002</v>
      </c>
      <c r="BO89">
        <v>6976.2738667582398</v>
      </c>
      <c r="BP89">
        <v>1580.6451612903199</v>
      </c>
      <c r="BQ89">
        <v>305516.12903225783</v>
      </c>
      <c r="BR89">
        <v>8129.0322580645097</v>
      </c>
      <c r="BS89">
        <v>315225.80645161262</v>
      </c>
    </row>
    <row r="90" spans="1:71">
      <c r="A90" s="2">
        <v>43325</v>
      </c>
      <c r="B90">
        <v>878747.04</v>
      </c>
      <c r="C90">
        <v>60.6326902352315</v>
      </c>
      <c r="D90">
        <v>5.9930870489848296</v>
      </c>
      <c r="E90">
        <v>49.839080892031099</v>
      </c>
      <c r="F90">
        <v>4.8498084677557998</v>
      </c>
      <c r="G90">
        <v>96</v>
      </c>
      <c r="H90">
        <v>1</v>
      </c>
      <c r="I90">
        <v>63860</v>
      </c>
      <c r="J90">
        <v>0</v>
      </c>
      <c r="K90">
        <v>64769000</v>
      </c>
      <c r="L90">
        <v>8.6999999999999993</v>
      </c>
      <c r="M90">
        <v>0</v>
      </c>
      <c r="N90">
        <v>0</v>
      </c>
      <c r="O90">
        <v>8129.0322580645097</v>
      </c>
      <c r="P90">
        <v>451.61290322580601</v>
      </c>
      <c r="Q90">
        <v>1580.6451612903199</v>
      </c>
      <c r="R90">
        <v>225.806451612903</v>
      </c>
      <c r="S90">
        <v>2935.4838709677401</v>
      </c>
      <c r="T90">
        <v>7451.6129032258004</v>
      </c>
      <c r="U90">
        <v>302580.64516129001</v>
      </c>
      <c r="V90">
        <v>56903.225806451599</v>
      </c>
      <c r="W90">
        <v>0</v>
      </c>
      <c r="X90">
        <v>0</v>
      </c>
      <c r="Y90">
        <v>0</v>
      </c>
      <c r="Z90">
        <v>0.17248560441872601</v>
      </c>
      <c r="AA90">
        <v>0</v>
      </c>
      <c r="AB90">
        <v>0</v>
      </c>
      <c r="AC90">
        <v>0</v>
      </c>
      <c r="AD90">
        <v>34755.900240384603</v>
      </c>
      <c r="AE90">
        <v>13342.586859999999</v>
      </c>
      <c r="AF90">
        <v>2.4876030000000001E-3</v>
      </c>
      <c r="AG90">
        <v>709.00441999999998</v>
      </c>
      <c r="AH90">
        <v>0</v>
      </c>
      <c r="AI90">
        <v>0</v>
      </c>
      <c r="AJ90">
        <v>19409.853200000001</v>
      </c>
      <c r="AK90">
        <v>3595.45</v>
      </c>
      <c r="AL90">
        <v>10503.334989999999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65385</v>
      </c>
      <c r="AX90">
        <v>0</v>
      </c>
      <c r="AY90">
        <v>59376</v>
      </c>
      <c r="AZ90">
        <v>5266407.4999999981</v>
      </c>
      <c r="BA90">
        <v>34756.072725989019</v>
      </c>
      <c r="BB90">
        <v>47560.231957602991</v>
      </c>
      <c r="BC90">
        <v>0</v>
      </c>
      <c r="BD90">
        <v>0</v>
      </c>
      <c r="BE90">
        <v>0</v>
      </c>
      <c r="BF90">
        <v>47560.404443207408</v>
      </c>
      <c r="BG90">
        <v>82316.30468359201</v>
      </c>
      <c r="BH90">
        <v>13342.586859999999</v>
      </c>
      <c r="BI90">
        <v>2.4876030000000001E-3</v>
      </c>
      <c r="BJ90">
        <v>0</v>
      </c>
      <c r="BK90">
        <v>19410.025685604422</v>
      </c>
      <c r="BL90">
        <v>10503.334989999999</v>
      </c>
      <c r="BM90">
        <v>709.00441999999998</v>
      </c>
      <c r="BN90">
        <v>0</v>
      </c>
      <c r="BO90">
        <v>34755.900240384603</v>
      </c>
      <c r="BP90">
        <v>1580.6451612903199</v>
      </c>
      <c r="BQ90">
        <v>305516.12903225783</v>
      </c>
      <c r="BR90">
        <v>8129.0322580645097</v>
      </c>
      <c r="BS90">
        <v>315225.80645161262</v>
      </c>
    </row>
    <row r="91" spans="1:71">
      <c r="A91" s="2">
        <v>43332</v>
      </c>
      <c r="B91">
        <v>871373.93</v>
      </c>
      <c r="C91">
        <v>58.4131823701603</v>
      </c>
      <c r="D91">
        <v>5.9561197916593596</v>
      </c>
      <c r="E91">
        <v>48.396320620655203</v>
      </c>
      <c r="F91">
        <v>4.8044723321528497</v>
      </c>
      <c r="G91">
        <v>96</v>
      </c>
      <c r="H91">
        <v>0</v>
      </c>
      <c r="I91">
        <v>63860</v>
      </c>
      <c r="J91">
        <v>0</v>
      </c>
      <c r="K91">
        <v>64769000</v>
      </c>
      <c r="L91">
        <v>8.6999999999999993</v>
      </c>
      <c r="M91">
        <v>0</v>
      </c>
      <c r="N91">
        <v>0</v>
      </c>
      <c r="O91">
        <v>8129.0322580645097</v>
      </c>
      <c r="P91">
        <v>451.61290322580601</v>
      </c>
      <c r="Q91">
        <v>1580.6451612903199</v>
      </c>
      <c r="R91">
        <v>225.806451612903</v>
      </c>
      <c r="S91">
        <v>2935.4838709677401</v>
      </c>
      <c r="T91">
        <v>7451.6129032258004</v>
      </c>
      <c r="U91">
        <v>302580.64516129001</v>
      </c>
      <c r="V91">
        <v>56903.225806451599</v>
      </c>
      <c r="W91">
        <v>0</v>
      </c>
      <c r="X91">
        <v>0</v>
      </c>
      <c r="Y91">
        <v>0</v>
      </c>
      <c r="Z91">
        <v>0.14529475073074399</v>
      </c>
      <c r="AA91">
        <v>0</v>
      </c>
      <c r="AB91">
        <v>0</v>
      </c>
      <c r="AC91">
        <v>0</v>
      </c>
      <c r="AD91">
        <v>36234.856284340603</v>
      </c>
      <c r="AE91">
        <v>11379.18664</v>
      </c>
      <c r="AF91">
        <v>0</v>
      </c>
      <c r="AG91">
        <v>575.35843769999997</v>
      </c>
      <c r="AH91">
        <v>0</v>
      </c>
      <c r="AI91">
        <v>0</v>
      </c>
      <c r="AJ91">
        <v>17705.998039999999</v>
      </c>
      <c r="AK91">
        <v>3621.46</v>
      </c>
      <c r="AL91">
        <v>12466.044550000001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21838</v>
      </c>
      <c r="AX91">
        <v>0</v>
      </c>
      <c r="AY91">
        <v>52505</v>
      </c>
      <c r="AZ91">
        <v>5190007.4999999991</v>
      </c>
      <c r="BA91">
        <v>36235.001579091331</v>
      </c>
      <c r="BB91">
        <v>45748.047667699997</v>
      </c>
      <c r="BC91">
        <v>0</v>
      </c>
      <c r="BD91">
        <v>0</v>
      </c>
      <c r="BE91">
        <v>0</v>
      </c>
      <c r="BF91">
        <v>45748.192962450717</v>
      </c>
      <c r="BG91">
        <v>81983.049246791328</v>
      </c>
      <c r="BH91">
        <v>11379.18664</v>
      </c>
      <c r="BI91">
        <v>0</v>
      </c>
      <c r="BJ91">
        <v>0</v>
      </c>
      <c r="BK91">
        <v>17706.14333475073</v>
      </c>
      <c r="BL91">
        <v>12466.044550000001</v>
      </c>
      <c r="BM91">
        <v>575.35843769999997</v>
      </c>
      <c r="BN91">
        <v>0</v>
      </c>
      <c r="BO91">
        <v>36234.856284340603</v>
      </c>
      <c r="BP91">
        <v>1580.6451612903199</v>
      </c>
      <c r="BQ91">
        <v>305516.12903225783</v>
      </c>
      <c r="BR91">
        <v>8129.0322580645097</v>
      </c>
      <c r="BS91">
        <v>315225.80645161262</v>
      </c>
    </row>
    <row r="92" spans="1:71">
      <c r="A92" s="2">
        <v>43339</v>
      </c>
      <c r="B92">
        <v>949891.96</v>
      </c>
      <c r="C92">
        <v>59.610851865601198</v>
      </c>
      <c r="D92">
        <v>5.9779261845385401</v>
      </c>
      <c r="E92">
        <v>48.377607335918199</v>
      </c>
      <c r="F92">
        <v>4.82118757829471</v>
      </c>
      <c r="G92">
        <v>95.142857142857096</v>
      </c>
      <c r="H92">
        <v>0</v>
      </c>
      <c r="I92">
        <v>63281.142857142797</v>
      </c>
      <c r="J92">
        <v>0</v>
      </c>
      <c r="K92">
        <v>64773285.714285702</v>
      </c>
      <c r="L92">
        <v>8.6999999999999993</v>
      </c>
      <c r="M92">
        <v>0</v>
      </c>
      <c r="N92">
        <v>0</v>
      </c>
      <c r="O92">
        <v>6006.4516129032199</v>
      </c>
      <c r="P92">
        <v>3855.9139784946201</v>
      </c>
      <c r="Q92">
        <v>1129.03225806451</v>
      </c>
      <c r="R92">
        <v>227.95698924731099</v>
      </c>
      <c r="S92">
        <v>2096.77419354838</v>
      </c>
      <c r="T92">
        <v>21655.913978494598</v>
      </c>
      <c r="U92">
        <v>228529.03225806399</v>
      </c>
      <c r="V92">
        <v>45445.161290322503</v>
      </c>
      <c r="W92">
        <v>0</v>
      </c>
      <c r="X92">
        <v>0</v>
      </c>
      <c r="Y92">
        <v>0</v>
      </c>
      <c r="Z92">
        <v>1.47891603521433E-2</v>
      </c>
      <c r="AA92">
        <v>1.7137532133675999</v>
      </c>
      <c r="AB92">
        <v>0</v>
      </c>
      <c r="AC92">
        <v>0</v>
      </c>
      <c r="AD92">
        <v>12641.1749656593</v>
      </c>
      <c r="AE92">
        <v>596.35366099999999</v>
      </c>
      <c r="AF92">
        <v>0</v>
      </c>
      <c r="AG92">
        <v>1.0521212E-2</v>
      </c>
      <c r="AH92">
        <v>0</v>
      </c>
      <c r="AI92">
        <v>0.59757751299999995</v>
      </c>
      <c r="AJ92">
        <v>0.66163850499999999</v>
      </c>
      <c r="AK92">
        <v>3500.43</v>
      </c>
      <c r="AL92">
        <v>0.26044447500000001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9242</v>
      </c>
      <c r="AX92">
        <v>0</v>
      </c>
      <c r="AY92">
        <v>51014</v>
      </c>
      <c r="AZ92">
        <v>5678383.9999999879</v>
      </c>
      <c r="BA92">
        <v>12642.90350803302</v>
      </c>
      <c r="BB92">
        <v>4098.3138427049998</v>
      </c>
      <c r="BC92">
        <v>0</v>
      </c>
      <c r="BD92">
        <v>0</v>
      </c>
      <c r="BE92">
        <v>0</v>
      </c>
      <c r="BF92">
        <v>4100.0423850787192</v>
      </c>
      <c r="BG92">
        <v>16741.217350738021</v>
      </c>
      <c r="BH92">
        <v>596.35366099999999</v>
      </c>
      <c r="BI92">
        <v>0</v>
      </c>
      <c r="BJ92">
        <v>0</v>
      </c>
      <c r="BK92">
        <v>0.67642766535214327</v>
      </c>
      <c r="BL92">
        <v>1.9741976883676</v>
      </c>
      <c r="BM92">
        <v>1.0521212E-2</v>
      </c>
      <c r="BN92">
        <v>0.59757751299999995</v>
      </c>
      <c r="BO92">
        <v>12641.1749656593</v>
      </c>
      <c r="BP92">
        <v>1129.03225806451</v>
      </c>
      <c r="BQ92">
        <v>230625.80645161241</v>
      </c>
      <c r="BR92">
        <v>6006.4516129032199</v>
      </c>
      <c r="BS92">
        <v>237761.29032258011</v>
      </c>
    </row>
    <row r="93" spans="1:71">
      <c r="A93" s="2">
        <v>43346</v>
      </c>
      <c r="B93">
        <v>929877.05</v>
      </c>
      <c r="C93">
        <v>60.0429369068816</v>
      </c>
      <c r="D93">
        <v>6.02282202063975</v>
      </c>
      <c r="E93">
        <v>49.093418259023302</v>
      </c>
      <c r="F93">
        <v>4.8749755372360504</v>
      </c>
      <c r="G93">
        <v>93</v>
      </c>
      <c r="H93">
        <v>0</v>
      </c>
      <c r="I93">
        <v>61834</v>
      </c>
      <c r="J93">
        <v>0</v>
      </c>
      <c r="K93">
        <v>64784000</v>
      </c>
      <c r="L93">
        <v>8.6999999999999993</v>
      </c>
      <c r="M93">
        <v>0</v>
      </c>
      <c r="N93">
        <v>0</v>
      </c>
      <c r="O93">
        <v>700</v>
      </c>
      <c r="P93">
        <v>12366.666666666601</v>
      </c>
      <c r="Q93">
        <v>0</v>
      </c>
      <c r="R93">
        <v>233.333333333333</v>
      </c>
      <c r="S93">
        <v>0</v>
      </c>
      <c r="T93">
        <v>57166.666666666599</v>
      </c>
      <c r="U93">
        <v>43400</v>
      </c>
      <c r="V93">
        <v>16800</v>
      </c>
      <c r="W93">
        <v>0</v>
      </c>
      <c r="X93">
        <v>0</v>
      </c>
      <c r="Y93">
        <v>0</v>
      </c>
      <c r="Z93">
        <v>2.58994851520526E-2</v>
      </c>
      <c r="AA93">
        <v>3.9900322512394599E-3</v>
      </c>
      <c r="AB93">
        <v>0</v>
      </c>
      <c r="AC93">
        <v>0</v>
      </c>
      <c r="AD93">
        <v>11748.966174450499</v>
      </c>
      <c r="AE93">
        <v>503.58924289999999</v>
      </c>
      <c r="AF93">
        <v>0</v>
      </c>
      <c r="AG93">
        <v>5.2606060000000001E-3</v>
      </c>
      <c r="AH93">
        <v>0</v>
      </c>
      <c r="AI93">
        <v>2123.765175</v>
      </c>
      <c r="AJ93">
        <v>0</v>
      </c>
      <c r="AK93">
        <v>3292.12</v>
      </c>
      <c r="AL93">
        <v>0</v>
      </c>
      <c r="AM93">
        <v>0</v>
      </c>
      <c r="AN93">
        <v>1889.1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63382</v>
      </c>
      <c r="AX93">
        <v>0</v>
      </c>
      <c r="AY93">
        <v>62000</v>
      </c>
      <c r="AZ93">
        <v>5600483.9999999916</v>
      </c>
      <c r="BA93">
        <v>11748.996063967899</v>
      </c>
      <c r="BB93">
        <v>7808.5796785059993</v>
      </c>
      <c r="BC93">
        <v>0</v>
      </c>
      <c r="BD93">
        <v>1889.1</v>
      </c>
      <c r="BE93">
        <v>0</v>
      </c>
      <c r="BF93">
        <v>5919.5095680234044</v>
      </c>
      <c r="BG93">
        <v>19557.575742473899</v>
      </c>
      <c r="BH93">
        <v>503.58924289999999</v>
      </c>
      <c r="BI93">
        <v>0</v>
      </c>
      <c r="BJ93">
        <v>0</v>
      </c>
      <c r="BK93">
        <v>2.58994851520526E-2</v>
      </c>
      <c r="BL93">
        <v>3.9900322512394599E-3</v>
      </c>
      <c r="BM93">
        <v>5.2606060000000001E-3</v>
      </c>
      <c r="BN93">
        <v>2123.765175</v>
      </c>
      <c r="BO93">
        <v>11748.966174450499</v>
      </c>
      <c r="BP93">
        <v>0</v>
      </c>
      <c r="BQ93">
        <v>43400</v>
      </c>
      <c r="BR93">
        <v>700</v>
      </c>
      <c r="BS93">
        <v>44100</v>
      </c>
    </row>
    <row r="94" spans="1:71">
      <c r="A94" s="2">
        <v>43353</v>
      </c>
      <c r="B94">
        <v>823158.5</v>
      </c>
      <c r="C94">
        <v>58.048044381932002</v>
      </c>
      <c r="D94">
        <v>6.0062357006450799</v>
      </c>
      <c r="E94">
        <v>49.023694316436199</v>
      </c>
      <c r="F94">
        <v>4.8407156761106203</v>
      </c>
      <c r="G94">
        <v>93</v>
      </c>
      <c r="H94">
        <v>0</v>
      </c>
      <c r="I94">
        <v>61834</v>
      </c>
      <c r="J94">
        <v>0</v>
      </c>
      <c r="K94">
        <v>64784000</v>
      </c>
      <c r="L94">
        <v>8.6999999999999993</v>
      </c>
      <c r="M94">
        <v>0</v>
      </c>
      <c r="N94">
        <v>0</v>
      </c>
      <c r="O94">
        <v>700</v>
      </c>
      <c r="P94">
        <v>12366.666666666601</v>
      </c>
      <c r="Q94">
        <v>0</v>
      </c>
      <c r="R94">
        <v>233.333333333333</v>
      </c>
      <c r="S94">
        <v>0</v>
      </c>
      <c r="T94">
        <v>57166.666666666599</v>
      </c>
      <c r="U94">
        <v>43400</v>
      </c>
      <c r="V94">
        <v>16800</v>
      </c>
      <c r="W94">
        <v>0</v>
      </c>
      <c r="X94">
        <v>0</v>
      </c>
      <c r="Y94">
        <v>0</v>
      </c>
      <c r="Z94">
        <v>6.8424413830854805E-2</v>
      </c>
      <c r="AA94">
        <v>0</v>
      </c>
      <c r="AB94">
        <v>0</v>
      </c>
      <c r="AC94">
        <v>0</v>
      </c>
      <c r="AD94">
        <v>17426.993646978</v>
      </c>
      <c r="AE94">
        <v>600.48360730000002</v>
      </c>
      <c r="AF94">
        <v>0</v>
      </c>
      <c r="AG94">
        <v>0</v>
      </c>
      <c r="AH94">
        <v>0</v>
      </c>
      <c r="AI94">
        <v>12477.0587</v>
      </c>
      <c r="AJ94">
        <v>0</v>
      </c>
      <c r="AK94">
        <v>3541.58</v>
      </c>
      <c r="AL94">
        <v>0</v>
      </c>
      <c r="AM94">
        <v>0</v>
      </c>
      <c r="AN94">
        <v>1889.1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69754</v>
      </c>
      <c r="AX94">
        <v>0</v>
      </c>
      <c r="AY94">
        <v>75952</v>
      </c>
      <c r="AZ94">
        <v>4944083.9999999944</v>
      </c>
      <c r="BA94">
        <v>17427.062071391829</v>
      </c>
      <c r="BB94">
        <v>18508.222307299999</v>
      </c>
      <c r="BC94">
        <v>0</v>
      </c>
      <c r="BD94">
        <v>1889.1</v>
      </c>
      <c r="BE94">
        <v>0</v>
      </c>
      <c r="BF94">
        <v>16619.190731713828</v>
      </c>
      <c r="BG94">
        <v>35935.284378691831</v>
      </c>
      <c r="BH94">
        <v>600.48360730000002</v>
      </c>
      <c r="BI94">
        <v>0</v>
      </c>
      <c r="BJ94">
        <v>0</v>
      </c>
      <c r="BK94">
        <v>6.8424413830854805E-2</v>
      </c>
      <c r="BL94">
        <v>0</v>
      </c>
      <c r="BM94">
        <v>0</v>
      </c>
      <c r="BN94">
        <v>12477.0587</v>
      </c>
      <c r="BO94">
        <v>17426.993646978</v>
      </c>
      <c r="BP94">
        <v>0</v>
      </c>
      <c r="BQ94">
        <v>43400</v>
      </c>
      <c r="BR94">
        <v>700</v>
      </c>
      <c r="BS94">
        <v>44100</v>
      </c>
    </row>
    <row r="95" spans="1:71">
      <c r="A95" s="2">
        <v>43360</v>
      </c>
      <c r="B95">
        <v>797069.95</v>
      </c>
      <c r="C95">
        <v>57.714476610218597</v>
      </c>
      <c r="D95">
        <v>6.0240434423769598</v>
      </c>
      <c r="E95">
        <v>48.488687220288398</v>
      </c>
      <c r="F95">
        <v>4.8041849865142003</v>
      </c>
      <c r="G95">
        <v>93</v>
      </c>
      <c r="H95">
        <v>0</v>
      </c>
      <c r="I95">
        <v>61834</v>
      </c>
      <c r="J95">
        <v>0</v>
      </c>
      <c r="K95">
        <v>64784000</v>
      </c>
      <c r="L95">
        <v>8.6999999999999993</v>
      </c>
      <c r="M95">
        <v>0</v>
      </c>
      <c r="N95">
        <v>0</v>
      </c>
      <c r="O95">
        <v>700</v>
      </c>
      <c r="P95">
        <v>12366.666666666601</v>
      </c>
      <c r="Q95">
        <v>0</v>
      </c>
      <c r="R95">
        <v>233.333333333333</v>
      </c>
      <c r="S95">
        <v>0</v>
      </c>
      <c r="T95">
        <v>57166.666666666599</v>
      </c>
      <c r="U95">
        <v>43400</v>
      </c>
      <c r="V95">
        <v>16800</v>
      </c>
      <c r="W95">
        <v>0</v>
      </c>
      <c r="X95">
        <v>0</v>
      </c>
      <c r="Y95">
        <v>0</v>
      </c>
      <c r="Z95">
        <v>1.47891603521433E-2</v>
      </c>
      <c r="AA95">
        <v>0</v>
      </c>
      <c r="AB95">
        <v>0</v>
      </c>
      <c r="AC95">
        <v>0</v>
      </c>
      <c r="AD95">
        <v>17644.015625</v>
      </c>
      <c r="AE95">
        <v>416.69861150000003</v>
      </c>
      <c r="AF95">
        <v>1.441105E-3</v>
      </c>
      <c r="AG95">
        <v>0</v>
      </c>
      <c r="AH95">
        <v>0</v>
      </c>
      <c r="AI95">
        <v>13323.093709999999</v>
      </c>
      <c r="AJ95">
        <v>6.8316910999999994E-2</v>
      </c>
      <c r="AK95">
        <v>3545.32</v>
      </c>
      <c r="AL95">
        <v>0.13022223699999999</v>
      </c>
      <c r="AM95">
        <v>0</v>
      </c>
      <c r="AN95">
        <v>1889.1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40097</v>
      </c>
      <c r="AX95">
        <v>0</v>
      </c>
      <c r="AY95">
        <v>75545</v>
      </c>
      <c r="AZ95">
        <v>4801583.9999999953</v>
      </c>
      <c r="BA95">
        <v>17644.030414160348</v>
      </c>
      <c r="BB95">
        <v>19174.412301753</v>
      </c>
      <c r="BC95">
        <v>0</v>
      </c>
      <c r="BD95">
        <v>1889.1</v>
      </c>
      <c r="BE95">
        <v>0</v>
      </c>
      <c r="BF95">
        <v>17285.32709091335</v>
      </c>
      <c r="BG95">
        <v>36818.442715913348</v>
      </c>
      <c r="BH95">
        <v>416.69861150000003</v>
      </c>
      <c r="BI95">
        <v>1.441105E-3</v>
      </c>
      <c r="BJ95">
        <v>0</v>
      </c>
      <c r="BK95">
        <v>8.310607135214329E-2</v>
      </c>
      <c r="BL95">
        <v>0.13022223699999999</v>
      </c>
      <c r="BM95">
        <v>0</v>
      </c>
      <c r="BN95">
        <v>13323.093709999999</v>
      </c>
      <c r="BO95">
        <v>17644.015625</v>
      </c>
      <c r="BP95">
        <v>0</v>
      </c>
      <c r="BQ95">
        <v>43400</v>
      </c>
      <c r="BR95">
        <v>700</v>
      </c>
      <c r="BS95">
        <v>44100</v>
      </c>
    </row>
    <row r="96" spans="1:71">
      <c r="A96" s="2">
        <v>43367</v>
      </c>
      <c r="B96">
        <v>883938.58</v>
      </c>
      <c r="C96">
        <v>60.518041999752903</v>
      </c>
      <c r="D96">
        <v>6.0807211388358402</v>
      </c>
      <c r="E96">
        <v>53.639513045811199</v>
      </c>
      <c r="F96">
        <v>4.8330017856211001</v>
      </c>
      <c r="G96">
        <v>93</v>
      </c>
      <c r="H96">
        <v>0</v>
      </c>
      <c r="I96">
        <v>61834</v>
      </c>
      <c r="J96">
        <v>0</v>
      </c>
      <c r="K96">
        <v>64784000</v>
      </c>
      <c r="L96">
        <v>8.6999999999999993</v>
      </c>
      <c r="M96">
        <v>0</v>
      </c>
      <c r="N96">
        <v>0</v>
      </c>
      <c r="O96">
        <v>700</v>
      </c>
      <c r="P96">
        <v>12366.666666666601</v>
      </c>
      <c r="Q96">
        <v>0</v>
      </c>
      <c r="R96">
        <v>233.333333333333</v>
      </c>
      <c r="S96">
        <v>0</v>
      </c>
      <c r="T96">
        <v>57166.666666666599</v>
      </c>
      <c r="U96">
        <v>43400</v>
      </c>
      <c r="V96">
        <v>16800</v>
      </c>
      <c r="W96">
        <v>0</v>
      </c>
      <c r="X96">
        <v>0</v>
      </c>
      <c r="Y96">
        <v>0</v>
      </c>
      <c r="Z96">
        <v>1.47891603521433E-2</v>
      </c>
      <c r="AA96">
        <v>0</v>
      </c>
      <c r="AB96">
        <v>0</v>
      </c>
      <c r="AC96">
        <v>0</v>
      </c>
      <c r="AD96">
        <v>21801.515625</v>
      </c>
      <c r="AE96">
        <v>7.0212925950000002</v>
      </c>
      <c r="AF96">
        <v>0</v>
      </c>
      <c r="AG96">
        <v>0</v>
      </c>
      <c r="AH96">
        <v>0</v>
      </c>
      <c r="AI96">
        <v>2076.0824149999999</v>
      </c>
      <c r="AJ96">
        <v>5.9161796000000003E-2</v>
      </c>
      <c r="AK96">
        <v>1865.1</v>
      </c>
      <c r="AL96">
        <v>0</v>
      </c>
      <c r="AM96">
        <v>0</v>
      </c>
      <c r="AN96">
        <v>2179.75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67682</v>
      </c>
      <c r="AX96">
        <v>48718</v>
      </c>
      <c r="AY96">
        <v>55008</v>
      </c>
      <c r="AZ96">
        <v>5374983.9999999944</v>
      </c>
      <c r="BA96">
        <v>21801.530414160348</v>
      </c>
      <c r="BB96">
        <v>6128.0128693909992</v>
      </c>
      <c r="BC96">
        <v>0</v>
      </c>
      <c r="BD96">
        <v>2179.75</v>
      </c>
      <c r="BE96">
        <v>0</v>
      </c>
      <c r="BF96">
        <v>3948.277658551352</v>
      </c>
      <c r="BG96">
        <v>27929.543283551349</v>
      </c>
      <c r="BH96">
        <v>7.0212925950000002</v>
      </c>
      <c r="BI96">
        <v>0</v>
      </c>
      <c r="BJ96">
        <v>0</v>
      </c>
      <c r="BK96">
        <v>7.3950956352143299E-2</v>
      </c>
      <c r="BL96">
        <v>0</v>
      </c>
      <c r="BM96">
        <v>0</v>
      </c>
      <c r="BN96">
        <v>2076.0824149999999</v>
      </c>
      <c r="BO96">
        <v>21801.515625</v>
      </c>
      <c r="BP96">
        <v>0</v>
      </c>
      <c r="BQ96">
        <v>43400</v>
      </c>
      <c r="BR96">
        <v>700</v>
      </c>
      <c r="BS96">
        <v>44100</v>
      </c>
    </row>
    <row r="97" spans="1:71">
      <c r="A97" s="2">
        <v>43374</v>
      </c>
      <c r="B97">
        <v>974852.41</v>
      </c>
      <c r="C97">
        <v>57.224576884442101</v>
      </c>
      <c r="D97">
        <v>5.9331442500484801</v>
      </c>
      <c r="E97">
        <v>51.024022734031597</v>
      </c>
      <c r="F97">
        <v>4.7970693905475601</v>
      </c>
      <c r="G97">
        <v>94</v>
      </c>
      <c r="H97">
        <v>0</v>
      </c>
      <c r="I97">
        <v>63588</v>
      </c>
      <c r="J97">
        <v>0</v>
      </c>
      <c r="K97">
        <v>64798000</v>
      </c>
      <c r="L97">
        <v>8.4</v>
      </c>
      <c r="M97">
        <v>0</v>
      </c>
      <c r="N97">
        <v>0</v>
      </c>
      <c r="O97">
        <v>0</v>
      </c>
      <c r="P97">
        <v>27774.193548387</v>
      </c>
      <c r="Q97">
        <v>0</v>
      </c>
      <c r="R97">
        <v>225.806451612903</v>
      </c>
      <c r="S97">
        <v>0</v>
      </c>
      <c r="T97">
        <v>77451.612903225803</v>
      </c>
      <c r="U97">
        <v>6774.1935483870902</v>
      </c>
      <c r="V97">
        <v>299193.54838709597</v>
      </c>
      <c r="W97">
        <v>0</v>
      </c>
      <c r="X97">
        <v>0</v>
      </c>
      <c r="Y97">
        <v>0</v>
      </c>
      <c r="Z97">
        <v>0</v>
      </c>
      <c r="AA97">
        <v>3750.4399949999902</v>
      </c>
      <c r="AB97">
        <v>0</v>
      </c>
      <c r="AC97">
        <v>0</v>
      </c>
      <c r="AD97">
        <v>69994.825798697202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2179.75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63606</v>
      </c>
      <c r="AX97">
        <v>0</v>
      </c>
      <c r="AY97">
        <v>46252</v>
      </c>
      <c r="AZ97">
        <v>5783940</v>
      </c>
      <c r="BA97">
        <v>73745.265793697195</v>
      </c>
      <c r="BB97">
        <v>2179.75</v>
      </c>
      <c r="BC97">
        <v>0</v>
      </c>
      <c r="BD97">
        <v>2179.75</v>
      </c>
      <c r="BE97">
        <v>0</v>
      </c>
      <c r="BF97">
        <v>3750.4399949999902</v>
      </c>
      <c r="BG97">
        <v>75925.015793697195</v>
      </c>
      <c r="BH97">
        <v>0</v>
      </c>
      <c r="BI97">
        <v>0</v>
      </c>
      <c r="BJ97">
        <v>0</v>
      </c>
      <c r="BK97">
        <v>0</v>
      </c>
      <c r="BL97">
        <v>3750.4399949999902</v>
      </c>
      <c r="BM97">
        <v>0</v>
      </c>
      <c r="BN97">
        <v>0</v>
      </c>
      <c r="BO97">
        <v>69994.825798697202</v>
      </c>
      <c r="BP97">
        <v>0</v>
      </c>
      <c r="BQ97">
        <v>6774.1935483870902</v>
      </c>
      <c r="BR97">
        <v>0</v>
      </c>
      <c r="BS97">
        <v>6774.1935483870902</v>
      </c>
    </row>
    <row r="98" spans="1:71">
      <c r="A98" s="2">
        <v>43381</v>
      </c>
      <c r="B98">
        <v>828716.72</v>
      </c>
      <c r="C98">
        <v>57.676340781201901</v>
      </c>
      <c r="D98">
        <v>6.0386618242721202</v>
      </c>
      <c r="E98">
        <v>48.589657153801902</v>
      </c>
      <c r="F98">
        <v>4.8004545606453899</v>
      </c>
      <c r="G98">
        <v>94</v>
      </c>
      <c r="H98">
        <v>0</v>
      </c>
      <c r="I98">
        <v>63588</v>
      </c>
      <c r="J98">
        <v>0</v>
      </c>
      <c r="K98">
        <v>64798000</v>
      </c>
      <c r="L98">
        <v>8.4</v>
      </c>
      <c r="M98">
        <v>0</v>
      </c>
      <c r="N98">
        <v>0</v>
      </c>
      <c r="O98">
        <v>0</v>
      </c>
      <c r="P98">
        <v>27774.193548387</v>
      </c>
      <c r="Q98">
        <v>0</v>
      </c>
      <c r="R98">
        <v>225.806451612903</v>
      </c>
      <c r="S98">
        <v>0</v>
      </c>
      <c r="T98">
        <v>77451.612903225803</v>
      </c>
      <c r="U98">
        <v>6774.1935483870902</v>
      </c>
      <c r="V98">
        <v>299193.54838709597</v>
      </c>
      <c r="W98">
        <v>0</v>
      </c>
      <c r="X98">
        <v>0</v>
      </c>
      <c r="Y98">
        <v>0</v>
      </c>
      <c r="Z98">
        <v>0</v>
      </c>
      <c r="AA98">
        <v>3112.02</v>
      </c>
      <c r="AB98">
        <v>8223.75</v>
      </c>
      <c r="AC98">
        <v>0</v>
      </c>
      <c r="AD98">
        <v>8532.2177400892106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2179.75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73876</v>
      </c>
      <c r="AX98">
        <v>0</v>
      </c>
      <c r="AY98">
        <v>47242</v>
      </c>
      <c r="AZ98">
        <v>5004339.9999999898</v>
      </c>
      <c r="BA98">
        <v>19867.987740089211</v>
      </c>
      <c r="BB98">
        <v>2179.75</v>
      </c>
      <c r="BC98">
        <v>0</v>
      </c>
      <c r="BD98">
        <v>2179.75</v>
      </c>
      <c r="BE98">
        <v>8223.75</v>
      </c>
      <c r="BF98">
        <v>3112.02</v>
      </c>
      <c r="BG98">
        <v>22047.737740089211</v>
      </c>
      <c r="BH98">
        <v>0</v>
      </c>
      <c r="BI98">
        <v>0</v>
      </c>
      <c r="BJ98">
        <v>0</v>
      </c>
      <c r="BK98">
        <v>0</v>
      </c>
      <c r="BL98">
        <v>3112.02</v>
      </c>
      <c r="BM98">
        <v>0</v>
      </c>
      <c r="BN98">
        <v>0</v>
      </c>
      <c r="BO98">
        <v>8532.2177400892106</v>
      </c>
      <c r="BP98">
        <v>0</v>
      </c>
      <c r="BQ98">
        <v>6774.1935483870902</v>
      </c>
      <c r="BR98">
        <v>0</v>
      </c>
      <c r="BS98">
        <v>6774.1935483870902</v>
      </c>
    </row>
    <row r="99" spans="1:71">
      <c r="A99" s="2">
        <v>43388</v>
      </c>
      <c r="B99">
        <v>871109.14</v>
      </c>
      <c r="C99">
        <v>56.213491857433702</v>
      </c>
      <c r="D99">
        <v>5.9092939868177998</v>
      </c>
      <c r="E99">
        <v>46.682030728122903</v>
      </c>
      <c r="F99">
        <v>4.7196490707995702</v>
      </c>
      <c r="G99">
        <v>94</v>
      </c>
      <c r="H99">
        <v>0</v>
      </c>
      <c r="I99">
        <v>63588</v>
      </c>
      <c r="J99">
        <v>0</v>
      </c>
      <c r="K99">
        <v>64798000</v>
      </c>
      <c r="L99">
        <v>8.4</v>
      </c>
      <c r="M99">
        <v>0</v>
      </c>
      <c r="N99">
        <v>0</v>
      </c>
      <c r="O99">
        <v>0</v>
      </c>
      <c r="P99">
        <v>27774.193548387</v>
      </c>
      <c r="Q99">
        <v>0</v>
      </c>
      <c r="R99">
        <v>225.806451612903</v>
      </c>
      <c r="S99">
        <v>0</v>
      </c>
      <c r="T99">
        <v>77451.612903225803</v>
      </c>
      <c r="U99">
        <v>6774.1935483870902</v>
      </c>
      <c r="V99">
        <v>299193.54838709597</v>
      </c>
      <c r="W99">
        <v>0</v>
      </c>
      <c r="X99">
        <v>0</v>
      </c>
      <c r="Y99">
        <v>0</v>
      </c>
      <c r="Z99">
        <v>11459.647430999999</v>
      </c>
      <c r="AA99">
        <v>2305.1800050000002</v>
      </c>
      <c r="AB99">
        <v>0</v>
      </c>
      <c r="AC99">
        <v>0</v>
      </c>
      <c r="AD99">
        <v>108538.538939722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2179.75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106525</v>
      </c>
      <c r="AX99">
        <v>63753</v>
      </c>
      <c r="AY99">
        <v>51077</v>
      </c>
      <c r="AZ99">
        <v>5147639.9999999916</v>
      </c>
      <c r="BA99">
        <v>122303.36637572201</v>
      </c>
      <c r="BB99">
        <v>2179.75</v>
      </c>
      <c r="BC99">
        <v>0</v>
      </c>
      <c r="BD99">
        <v>2179.75</v>
      </c>
      <c r="BE99">
        <v>0</v>
      </c>
      <c r="BF99">
        <v>13764.827436</v>
      </c>
      <c r="BG99">
        <v>124483.11637572201</v>
      </c>
      <c r="BH99">
        <v>0</v>
      </c>
      <c r="BI99">
        <v>0</v>
      </c>
      <c r="BJ99">
        <v>0</v>
      </c>
      <c r="BK99">
        <v>11459.647430999999</v>
      </c>
      <c r="BL99">
        <v>2305.1800050000002</v>
      </c>
      <c r="BM99">
        <v>0</v>
      </c>
      <c r="BN99">
        <v>0</v>
      </c>
      <c r="BO99">
        <v>108538.538939722</v>
      </c>
      <c r="BP99">
        <v>0</v>
      </c>
      <c r="BQ99">
        <v>6774.1935483870902</v>
      </c>
      <c r="BR99">
        <v>0</v>
      </c>
      <c r="BS99">
        <v>6774.1935483870902</v>
      </c>
    </row>
    <row r="100" spans="1:71">
      <c r="A100" s="2">
        <v>43395</v>
      </c>
      <c r="B100">
        <v>813214.28</v>
      </c>
      <c r="C100">
        <v>57.188623642234496</v>
      </c>
      <c r="D100">
        <v>6.1427106022904496</v>
      </c>
      <c r="E100">
        <v>47.872105709783</v>
      </c>
      <c r="F100">
        <v>4.8294478132002796</v>
      </c>
      <c r="G100">
        <v>94</v>
      </c>
      <c r="H100">
        <v>0</v>
      </c>
      <c r="I100">
        <v>63588</v>
      </c>
      <c r="J100">
        <v>0</v>
      </c>
      <c r="K100">
        <v>64798000</v>
      </c>
      <c r="L100">
        <v>8.4</v>
      </c>
      <c r="M100">
        <v>0</v>
      </c>
      <c r="N100">
        <v>0</v>
      </c>
      <c r="O100">
        <v>0</v>
      </c>
      <c r="P100">
        <v>27774.193548387</v>
      </c>
      <c r="Q100">
        <v>0</v>
      </c>
      <c r="R100">
        <v>225.806451612903</v>
      </c>
      <c r="S100">
        <v>0</v>
      </c>
      <c r="T100">
        <v>77451.612903225803</v>
      </c>
      <c r="U100">
        <v>6774.1935483870902</v>
      </c>
      <c r="V100">
        <v>299193.54838709597</v>
      </c>
      <c r="W100">
        <v>0</v>
      </c>
      <c r="X100">
        <v>0</v>
      </c>
      <c r="Y100">
        <v>0</v>
      </c>
      <c r="Z100">
        <v>19672.459241999899</v>
      </c>
      <c r="AA100">
        <v>2333.4699999999998</v>
      </c>
      <c r="AB100">
        <v>0</v>
      </c>
      <c r="AC100">
        <v>0</v>
      </c>
      <c r="AD100">
        <v>16653.724837158799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1622.7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18333</v>
      </c>
      <c r="AX100">
        <v>0</v>
      </c>
      <c r="AY100">
        <v>54615</v>
      </c>
      <c r="AZ100">
        <v>4995339.9999999953</v>
      </c>
      <c r="BA100">
        <v>38659.654079158703</v>
      </c>
      <c r="BB100">
        <v>1622.7</v>
      </c>
      <c r="BC100">
        <v>0</v>
      </c>
      <c r="BD100">
        <v>1622.7</v>
      </c>
      <c r="BE100">
        <v>0</v>
      </c>
      <c r="BF100">
        <v>22005.9292419999</v>
      </c>
      <c r="BG100">
        <v>40282.3540791587</v>
      </c>
      <c r="BH100">
        <v>0</v>
      </c>
      <c r="BI100">
        <v>0</v>
      </c>
      <c r="BJ100">
        <v>0</v>
      </c>
      <c r="BK100">
        <v>19672.459241999899</v>
      </c>
      <c r="BL100">
        <v>2333.4699999999998</v>
      </c>
      <c r="BM100">
        <v>0</v>
      </c>
      <c r="BN100">
        <v>0</v>
      </c>
      <c r="BO100">
        <v>16653.724837158799</v>
      </c>
      <c r="BP100">
        <v>0</v>
      </c>
      <c r="BQ100">
        <v>6774.1935483870902</v>
      </c>
      <c r="BR100">
        <v>0</v>
      </c>
      <c r="BS100">
        <v>6774.1935483870902</v>
      </c>
    </row>
    <row r="101" spans="1:71">
      <c r="A101" s="2">
        <v>43402</v>
      </c>
      <c r="B101">
        <v>897215.28</v>
      </c>
      <c r="C101">
        <v>61.124757868808302</v>
      </c>
      <c r="D101">
        <v>6.0429225838692302</v>
      </c>
      <c r="E101">
        <v>52.004384109525802</v>
      </c>
      <c r="F101">
        <v>4.78511159153582</v>
      </c>
      <c r="G101">
        <v>92.285714285714207</v>
      </c>
      <c r="H101">
        <v>1</v>
      </c>
      <c r="I101">
        <v>61501.714285714203</v>
      </c>
      <c r="J101">
        <v>0</v>
      </c>
      <c r="K101">
        <v>64804285.714285702</v>
      </c>
      <c r="L101">
        <v>8.4</v>
      </c>
      <c r="M101">
        <v>0</v>
      </c>
      <c r="N101">
        <v>0</v>
      </c>
      <c r="O101">
        <v>0</v>
      </c>
      <c r="P101">
        <v>19503.225806451599</v>
      </c>
      <c r="Q101">
        <v>0</v>
      </c>
      <c r="R101">
        <v>96.774193548387004</v>
      </c>
      <c r="S101">
        <v>8000</v>
      </c>
      <c r="T101">
        <v>61460.215053763401</v>
      </c>
      <c r="U101">
        <v>6903.22580645161</v>
      </c>
      <c r="V101">
        <v>147959.13978494599</v>
      </c>
      <c r="W101">
        <v>0</v>
      </c>
      <c r="X101">
        <v>0</v>
      </c>
      <c r="Y101">
        <v>0</v>
      </c>
      <c r="Z101">
        <v>22217.913833999901</v>
      </c>
      <c r="AA101">
        <v>2337.7299990000001</v>
      </c>
      <c r="AB101">
        <v>0</v>
      </c>
      <c r="AC101">
        <v>0</v>
      </c>
      <c r="AD101">
        <v>38741.292787353697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1622.7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66616</v>
      </c>
      <c r="AX101">
        <v>0</v>
      </c>
      <c r="AY101">
        <v>45468</v>
      </c>
      <c r="AZ101">
        <v>5421802.4999999972</v>
      </c>
      <c r="BA101">
        <v>63296.936620353597</v>
      </c>
      <c r="BB101">
        <v>1622.7</v>
      </c>
      <c r="BC101">
        <v>0</v>
      </c>
      <c r="BD101">
        <v>1622.7</v>
      </c>
      <c r="BE101">
        <v>0</v>
      </c>
      <c r="BF101">
        <v>24555.6438329999</v>
      </c>
      <c r="BG101">
        <v>64919.636620353587</v>
      </c>
      <c r="BH101">
        <v>0</v>
      </c>
      <c r="BI101">
        <v>0</v>
      </c>
      <c r="BJ101">
        <v>0</v>
      </c>
      <c r="BK101">
        <v>22217.913833999901</v>
      </c>
      <c r="BL101">
        <v>2337.7299990000001</v>
      </c>
      <c r="BM101">
        <v>0</v>
      </c>
      <c r="BN101">
        <v>0</v>
      </c>
      <c r="BO101">
        <v>38741.292787353697</v>
      </c>
      <c r="BP101">
        <v>0</v>
      </c>
      <c r="BQ101">
        <v>14903.22580645161</v>
      </c>
      <c r="BR101">
        <v>0</v>
      </c>
      <c r="BS101">
        <v>14903.22580645161</v>
      </c>
    </row>
    <row r="102" spans="1:71">
      <c r="A102" s="2">
        <v>43409</v>
      </c>
      <c r="B102">
        <v>930903.5</v>
      </c>
      <c r="C102">
        <v>60.6084931452435</v>
      </c>
      <c r="D102">
        <v>6.0171677272035398</v>
      </c>
      <c r="E102">
        <v>50.977667231159998</v>
      </c>
      <c r="F102">
        <v>4.7485887719203701</v>
      </c>
      <c r="G102">
        <v>91</v>
      </c>
      <c r="H102">
        <v>1</v>
      </c>
      <c r="I102">
        <v>59937</v>
      </c>
      <c r="J102">
        <v>0</v>
      </c>
      <c r="K102">
        <v>64809000</v>
      </c>
      <c r="L102">
        <v>8.4</v>
      </c>
      <c r="M102">
        <v>0</v>
      </c>
      <c r="N102">
        <v>0</v>
      </c>
      <c r="O102">
        <v>0</v>
      </c>
      <c r="P102">
        <v>13300</v>
      </c>
      <c r="Q102">
        <v>0</v>
      </c>
      <c r="R102">
        <v>0</v>
      </c>
      <c r="S102">
        <v>14000</v>
      </c>
      <c r="T102">
        <v>49466.666666666599</v>
      </c>
      <c r="U102">
        <v>7000</v>
      </c>
      <c r="V102">
        <v>34533.333333333299</v>
      </c>
      <c r="W102">
        <v>0</v>
      </c>
      <c r="X102">
        <v>0</v>
      </c>
      <c r="Y102">
        <v>0</v>
      </c>
      <c r="Z102">
        <v>20242.749057999899</v>
      </c>
      <c r="AA102">
        <v>2470.1899969999999</v>
      </c>
      <c r="AB102">
        <v>0</v>
      </c>
      <c r="AC102">
        <v>0</v>
      </c>
      <c r="AD102">
        <v>17819.560873868701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17561.54278</v>
      </c>
      <c r="AK102">
        <v>0</v>
      </c>
      <c r="AL102">
        <v>4491.7900040000004</v>
      </c>
      <c r="AM102">
        <v>0</v>
      </c>
      <c r="AN102">
        <v>2155.5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32406</v>
      </c>
      <c r="AX102">
        <v>16466</v>
      </c>
      <c r="AY102">
        <v>55794</v>
      </c>
      <c r="AZ102">
        <v>5601402.4999999879</v>
      </c>
      <c r="BA102">
        <v>40532.499928868601</v>
      </c>
      <c r="BB102">
        <v>24208.832783999998</v>
      </c>
      <c r="BC102">
        <v>0</v>
      </c>
      <c r="BD102">
        <v>2155.5</v>
      </c>
      <c r="BE102">
        <v>0</v>
      </c>
      <c r="BF102">
        <v>44766.271838999899</v>
      </c>
      <c r="BG102">
        <v>64741.3327128686</v>
      </c>
      <c r="BH102">
        <v>0</v>
      </c>
      <c r="BI102">
        <v>0</v>
      </c>
      <c r="BJ102">
        <v>0</v>
      </c>
      <c r="BK102">
        <v>37804.291837999903</v>
      </c>
      <c r="BL102">
        <v>6961.9800009999999</v>
      </c>
      <c r="BM102">
        <v>0</v>
      </c>
      <c r="BN102">
        <v>0</v>
      </c>
      <c r="BO102">
        <v>17819.560873868701</v>
      </c>
      <c r="BP102">
        <v>0</v>
      </c>
      <c r="BQ102">
        <v>21000</v>
      </c>
      <c r="BR102">
        <v>0</v>
      </c>
      <c r="BS102">
        <v>21000</v>
      </c>
    </row>
    <row r="103" spans="1:71">
      <c r="A103" s="2">
        <v>43416</v>
      </c>
      <c r="B103">
        <v>774217.88</v>
      </c>
      <c r="C103">
        <v>58.698582494288097</v>
      </c>
      <c r="D103">
        <v>6.1521473766174699</v>
      </c>
      <c r="E103">
        <v>47.175653831806599</v>
      </c>
      <c r="F103">
        <v>4.8325269136909297</v>
      </c>
      <c r="G103">
        <v>91</v>
      </c>
      <c r="H103">
        <v>0</v>
      </c>
      <c r="I103">
        <v>59937</v>
      </c>
      <c r="J103">
        <v>0</v>
      </c>
      <c r="K103">
        <v>64809000</v>
      </c>
      <c r="L103">
        <v>8.4</v>
      </c>
      <c r="M103">
        <v>0</v>
      </c>
      <c r="N103">
        <v>0</v>
      </c>
      <c r="O103">
        <v>0</v>
      </c>
      <c r="P103">
        <v>13300</v>
      </c>
      <c r="Q103">
        <v>0</v>
      </c>
      <c r="R103">
        <v>0</v>
      </c>
      <c r="S103">
        <v>14000</v>
      </c>
      <c r="T103">
        <v>49466.666666666599</v>
      </c>
      <c r="U103">
        <v>7000</v>
      </c>
      <c r="V103">
        <v>34533.333333333299</v>
      </c>
      <c r="W103">
        <v>0</v>
      </c>
      <c r="X103">
        <v>0</v>
      </c>
      <c r="Y103">
        <v>0</v>
      </c>
      <c r="Z103">
        <v>16743.844880000001</v>
      </c>
      <c r="AA103">
        <v>2843.48</v>
      </c>
      <c r="AB103">
        <v>0</v>
      </c>
      <c r="AC103">
        <v>0</v>
      </c>
      <c r="AD103">
        <v>3946.84335609243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39897.123469999999</v>
      </c>
      <c r="AK103">
        <v>0</v>
      </c>
      <c r="AL103">
        <v>5966.3999979999999</v>
      </c>
      <c r="AM103">
        <v>0</v>
      </c>
      <c r="AN103">
        <v>2155.5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104064</v>
      </c>
      <c r="AX103">
        <v>3167</v>
      </c>
      <c r="AY103">
        <v>55789</v>
      </c>
      <c r="AZ103">
        <v>4763102.4999999925</v>
      </c>
      <c r="BA103">
        <v>23534.168236092431</v>
      </c>
      <c r="BB103">
        <v>48019.023467999999</v>
      </c>
      <c r="BC103">
        <v>0</v>
      </c>
      <c r="BD103">
        <v>2155.5</v>
      </c>
      <c r="BE103">
        <v>0</v>
      </c>
      <c r="BF103">
        <v>65450.848348</v>
      </c>
      <c r="BG103">
        <v>71553.191704092431</v>
      </c>
      <c r="BH103">
        <v>0</v>
      </c>
      <c r="BI103">
        <v>0</v>
      </c>
      <c r="BJ103">
        <v>0</v>
      </c>
      <c r="BK103">
        <v>56640.968350000003</v>
      </c>
      <c r="BL103">
        <v>8809.8799980000003</v>
      </c>
      <c r="BM103">
        <v>0</v>
      </c>
      <c r="BN103">
        <v>0</v>
      </c>
      <c r="BO103">
        <v>3946.84335609243</v>
      </c>
      <c r="BP103">
        <v>0</v>
      </c>
      <c r="BQ103">
        <v>21000</v>
      </c>
      <c r="BR103">
        <v>0</v>
      </c>
      <c r="BS103">
        <v>21000</v>
      </c>
    </row>
    <row r="104" spans="1:71">
      <c r="A104" s="2">
        <v>43423</v>
      </c>
      <c r="B104">
        <v>823991.49</v>
      </c>
      <c r="C104">
        <v>58.973488141377899</v>
      </c>
      <c r="D104">
        <v>6.0645073957475502</v>
      </c>
      <c r="E104">
        <v>48.237007469470001</v>
      </c>
      <c r="F104">
        <v>4.8037378179473897</v>
      </c>
      <c r="G104">
        <v>91</v>
      </c>
      <c r="H104">
        <v>0</v>
      </c>
      <c r="I104">
        <v>59937</v>
      </c>
      <c r="J104">
        <v>0</v>
      </c>
      <c r="K104">
        <v>64809000</v>
      </c>
      <c r="L104">
        <v>8.4</v>
      </c>
      <c r="M104">
        <v>0</v>
      </c>
      <c r="N104">
        <v>0</v>
      </c>
      <c r="O104">
        <v>0</v>
      </c>
      <c r="P104">
        <v>13300</v>
      </c>
      <c r="Q104">
        <v>0</v>
      </c>
      <c r="R104">
        <v>0</v>
      </c>
      <c r="S104">
        <v>14000</v>
      </c>
      <c r="T104">
        <v>49466.666666666599</v>
      </c>
      <c r="U104">
        <v>7000</v>
      </c>
      <c r="V104">
        <v>34533.333333333299</v>
      </c>
      <c r="W104">
        <v>0</v>
      </c>
      <c r="X104">
        <v>0</v>
      </c>
      <c r="Y104">
        <v>0</v>
      </c>
      <c r="Z104">
        <v>16925.022427</v>
      </c>
      <c r="AA104">
        <v>10272.150004999899</v>
      </c>
      <c r="AB104">
        <v>0</v>
      </c>
      <c r="AC104">
        <v>0</v>
      </c>
      <c r="AD104">
        <v>1747.4862132352901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67066.042560000002</v>
      </c>
      <c r="AK104">
        <v>0</v>
      </c>
      <c r="AL104">
        <v>43210.230009999999</v>
      </c>
      <c r="AM104">
        <v>0</v>
      </c>
      <c r="AN104">
        <v>2155.5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76828</v>
      </c>
      <c r="AX104">
        <v>55820</v>
      </c>
      <c r="AY104">
        <v>46613</v>
      </c>
      <c r="AZ104">
        <v>4997102.4999999981</v>
      </c>
      <c r="BA104">
        <v>28944.658645235191</v>
      </c>
      <c r="BB104">
        <v>112431.77257</v>
      </c>
      <c r="BC104">
        <v>0</v>
      </c>
      <c r="BD104">
        <v>2155.5</v>
      </c>
      <c r="BE104">
        <v>0</v>
      </c>
      <c r="BF104">
        <v>137473.44500199991</v>
      </c>
      <c r="BG104">
        <v>141376.43121523521</v>
      </c>
      <c r="BH104">
        <v>0</v>
      </c>
      <c r="BI104">
        <v>0</v>
      </c>
      <c r="BJ104">
        <v>0</v>
      </c>
      <c r="BK104">
        <v>83991.064987000005</v>
      </c>
      <c r="BL104">
        <v>53482.380014999901</v>
      </c>
      <c r="BM104">
        <v>0</v>
      </c>
      <c r="BN104">
        <v>0</v>
      </c>
      <c r="BO104">
        <v>1747.4862132352901</v>
      </c>
      <c r="BP104">
        <v>0</v>
      </c>
      <c r="BQ104">
        <v>21000</v>
      </c>
      <c r="BR104">
        <v>0</v>
      </c>
      <c r="BS104">
        <v>21000</v>
      </c>
    </row>
    <row r="105" spans="1:71">
      <c r="A105" s="2">
        <v>43430</v>
      </c>
      <c r="B105">
        <v>989009.08</v>
      </c>
      <c r="C105">
        <v>61.239845888161703</v>
      </c>
      <c r="D105">
        <v>5.8502273889912901</v>
      </c>
      <c r="E105">
        <v>49.469168812306002</v>
      </c>
      <c r="F105">
        <v>4.7378018415723702</v>
      </c>
      <c r="G105">
        <v>90.142857142857096</v>
      </c>
      <c r="H105">
        <v>0</v>
      </c>
      <c r="I105">
        <v>59935.285714285703</v>
      </c>
      <c r="J105">
        <v>0</v>
      </c>
      <c r="K105">
        <v>64811285.714285702</v>
      </c>
      <c r="L105">
        <v>8.4</v>
      </c>
      <c r="M105">
        <v>0</v>
      </c>
      <c r="N105">
        <v>0</v>
      </c>
      <c r="O105">
        <v>387.09677419354801</v>
      </c>
      <c r="P105">
        <v>9629.0322580645097</v>
      </c>
      <c r="Q105">
        <v>0</v>
      </c>
      <c r="R105">
        <v>0</v>
      </c>
      <c r="S105">
        <v>16129.032258064501</v>
      </c>
      <c r="T105">
        <v>42752.688172043003</v>
      </c>
      <c r="U105">
        <v>6354.8387096774104</v>
      </c>
      <c r="V105">
        <v>27311.8279569892</v>
      </c>
      <c r="W105">
        <v>0</v>
      </c>
      <c r="X105">
        <v>0</v>
      </c>
      <c r="Y105">
        <v>0</v>
      </c>
      <c r="Z105">
        <v>10559.501494</v>
      </c>
      <c r="AA105">
        <v>13608.580003999999</v>
      </c>
      <c r="AB105">
        <v>0</v>
      </c>
      <c r="AC105">
        <v>0</v>
      </c>
      <c r="AD105">
        <v>1731.56766119909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22260.458780000001</v>
      </c>
      <c r="AK105">
        <v>0</v>
      </c>
      <c r="AL105">
        <v>17231.57</v>
      </c>
      <c r="AM105">
        <v>0</v>
      </c>
      <c r="AN105">
        <v>2155.5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95667</v>
      </c>
      <c r="AX105">
        <v>58909</v>
      </c>
      <c r="AY105">
        <v>51721</v>
      </c>
      <c r="AZ105">
        <v>5785927.9999999907</v>
      </c>
      <c r="BA105">
        <v>25899.649159199089</v>
      </c>
      <c r="BB105">
        <v>41647.528780000001</v>
      </c>
      <c r="BC105">
        <v>0</v>
      </c>
      <c r="BD105">
        <v>2155.5</v>
      </c>
      <c r="BE105">
        <v>0</v>
      </c>
      <c r="BF105">
        <v>63660.110278</v>
      </c>
      <c r="BG105">
        <v>67547.177939199086</v>
      </c>
      <c r="BH105">
        <v>0</v>
      </c>
      <c r="BI105">
        <v>0</v>
      </c>
      <c r="BJ105">
        <v>0</v>
      </c>
      <c r="BK105">
        <v>32819.960273999997</v>
      </c>
      <c r="BL105">
        <v>30840.150003999999</v>
      </c>
      <c r="BM105">
        <v>0</v>
      </c>
      <c r="BN105">
        <v>0</v>
      </c>
      <c r="BO105">
        <v>1731.56766119909</v>
      </c>
      <c r="BP105">
        <v>0</v>
      </c>
      <c r="BQ105">
        <v>22483.87096774191</v>
      </c>
      <c r="BR105">
        <v>387.09677419354801</v>
      </c>
      <c r="BS105">
        <v>22870.967741935459</v>
      </c>
    </row>
    <row r="106" spans="1:71">
      <c r="A106" s="2">
        <v>43437</v>
      </c>
      <c r="B106">
        <v>952571.08</v>
      </c>
      <c r="C106">
        <v>63.243201801532202</v>
      </c>
      <c r="D106">
        <v>6.0080850056606696</v>
      </c>
      <c r="E106">
        <v>51.145625692137301</v>
      </c>
      <c r="F106">
        <v>4.7721255368305098</v>
      </c>
      <c r="G106">
        <v>88</v>
      </c>
      <c r="H106">
        <v>0</v>
      </c>
      <c r="I106">
        <v>59931</v>
      </c>
      <c r="J106">
        <v>0</v>
      </c>
      <c r="K106">
        <v>64817000</v>
      </c>
      <c r="L106">
        <v>8.4</v>
      </c>
      <c r="M106">
        <v>0</v>
      </c>
      <c r="N106">
        <v>0</v>
      </c>
      <c r="O106">
        <v>1354.83870967741</v>
      </c>
      <c r="P106">
        <v>451.61290322580601</v>
      </c>
      <c r="Q106">
        <v>0</v>
      </c>
      <c r="R106">
        <v>0</v>
      </c>
      <c r="S106">
        <v>21451.6129032258</v>
      </c>
      <c r="T106">
        <v>25967.741935483798</v>
      </c>
      <c r="U106">
        <v>4741.9354838709596</v>
      </c>
      <c r="V106">
        <v>9258.0645161290304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2058.6694711538398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17650.312190000001</v>
      </c>
      <c r="AK106">
        <v>0</v>
      </c>
      <c r="AL106">
        <v>0</v>
      </c>
      <c r="AM106">
        <v>0</v>
      </c>
      <c r="AN106">
        <v>2155.5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74039</v>
      </c>
      <c r="AX106">
        <v>0</v>
      </c>
      <c r="AY106">
        <v>47156</v>
      </c>
      <c r="AZ106">
        <v>5723127.9999999925</v>
      </c>
      <c r="BA106">
        <v>2058.6694711538398</v>
      </c>
      <c r="BB106">
        <v>19805.812190000001</v>
      </c>
      <c r="BC106">
        <v>0</v>
      </c>
      <c r="BD106">
        <v>2155.5</v>
      </c>
      <c r="BE106">
        <v>0</v>
      </c>
      <c r="BF106">
        <v>17650.312190000001</v>
      </c>
      <c r="BG106">
        <v>21864.481661153841</v>
      </c>
      <c r="BH106">
        <v>0</v>
      </c>
      <c r="BI106">
        <v>0</v>
      </c>
      <c r="BJ106">
        <v>0</v>
      </c>
      <c r="BK106">
        <v>17650.312190000001</v>
      </c>
      <c r="BL106">
        <v>0</v>
      </c>
      <c r="BM106">
        <v>0</v>
      </c>
      <c r="BN106">
        <v>0</v>
      </c>
      <c r="BO106">
        <v>2058.6694711538398</v>
      </c>
      <c r="BP106">
        <v>0</v>
      </c>
      <c r="BQ106">
        <v>26193.548387096758</v>
      </c>
      <c r="BR106">
        <v>1354.83870967741</v>
      </c>
      <c r="BS106">
        <v>27548.387096774171</v>
      </c>
    </row>
    <row r="107" spans="1:71">
      <c r="A107" s="2">
        <v>43444</v>
      </c>
      <c r="B107">
        <v>827325.68</v>
      </c>
      <c r="C107">
        <v>59.537592519804498</v>
      </c>
      <c r="D107">
        <v>6.0519431803636703</v>
      </c>
      <c r="E107">
        <v>49.0853113314908</v>
      </c>
      <c r="F107">
        <v>4.7902735209902598</v>
      </c>
      <c r="G107">
        <v>88</v>
      </c>
      <c r="H107">
        <v>0</v>
      </c>
      <c r="I107">
        <v>59931</v>
      </c>
      <c r="J107">
        <v>0</v>
      </c>
      <c r="K107">
        <v>64817000</v>
      </c>
      <c r="L107">
        <v>8.4</v>
      </c>
      <c r="M107">
        <v>0</v>
      </c>
      <c r="N107">
        <v>0</v>
      </c>
      <c r="O107">
        <v>1354.83870967741</v>
      </c>
      <c r="P107">
        <v>451.61290322580601</v>
      </c>
      <c r="Q107">
        <v>0</v>
      </c>
      <c r="R107">
        <v>0</v>
      </c>
      <c r="S107">
        <v>21451.6129032258</v>
      </c>
      <c r="T107">
        <v>25967.741935483798</v>
      </c>
      <c r="U107">
        <v>4741.9354838709596</v>
      </c>
      <c r="V107">
        <v>9258.0645161290304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635.515625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9452.1993120000006</v>
      </c>
      <c r="AK107">
        <v>0</v>
      </c>
      <c r="AL107">
        <v>0</v>
      </c>
      <c r="AM107">
        <v>0</v>
      </c>
      <c r="AN107">
        <v>2155.5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106697</v>
      </c>
      <c r="AX107">
        <v>59127</v>
      </c>
      <c r="AY107">
        <v>45314</v>
      </c>
      <c r="AZ107">
        <v>5006927.9999999972</v>
      </c>
      <c r="BA107">
        <v>635.515625</v>
      </c>
      <c r="BB107">
        <v>11607.699312000001</v>
      </c>
      <c r="BC107">
        <v>0</v>
      </c>
      <c r="BD107">
        <v>2155.5</v>
      </c>
      <c r="BE107">
        <v>0</v>
      </c>
      <c r="BF107">
        <v>9452.1993120000006</v>
      </c>
      <c r="BG107">
        <v>12243.214937000001</v>
      </c>
      <c r="BH107">
        <v>0</v>
      </c>
      <c r="BI107">
        <v>0</v>
      </c>
      <c r="BJ107">
        <v>0</v>
      </c>
      <c r="BK107">
        <v>9452.1993120000006</v>
      </c>
      <c r="BL107">
        <v>0</v>
      </c>
      <c r="BM107">
        <v>0</v>
      </c>
      <c r="BN107">
        <v>0</v>
      </c>
      <c r="BO107">
        <v>635.515625</v>
      </c>
      <c r="BP107">
        <v>0</v>
      </c>
      <c r="BQ107">
        <v>26193.548387096758</v>
      </c>
      <c r="BR107">
        <v>1354.83870967741</v>
      </c>
      <c r="BS107">
        <v>27548.387096774171</v>
      </c>
    </row>
    <row r="108" spans="1:71">
      <c r="A108" s="2">
        <v>43451</v>
      </c>
      <c r="B108">
        <v>854848</v>
      </c>
      <c r="C108">
        <v>60.953003307820502</v>
      </c>
      <c r="D108">
        <v>6.1025211748791302</v>
      </c>
      <c r="E108">
        <v>51.2601751475637</v>
      </c>
      <c r="F108">
        <v>4.8252516314420397</v>
      </c>
      <c r="G108">
        <v>88</v>
      </c>
      <c r="H108">
        <v>0</v>
      </c>
      <c r="I108">
        <v>59931</v>
      </c>
      <c r="J108">
        <v>0</v>
      </c>
      <c r="K108">
        <v>64817000</v>
      </c>
      <c r="L108">
        <v>8.4</v>
      </c>
      <c r="M108">
        <v>0</v>
      </c>
      <c r="N108">
        <v>0</v>
      </c>
      <c r="O108">
        <v>1354.83870967741</v>
      </c>
      <c r="P108">
        <v>451.61290322580601</v>
      </c>
      <c r="Q108">
        <v>0</v>
      </c>
      <c r="R108">
        <v>0</v>
      </c>
      <c r="S108">
        <v>21451.6129032258</v>
      </c>
      <c r="T108">
        <v>25967.741935483798</v>
      </c>
      <c r="U108">
        <v>4741.9354838709596</v>
      </c>
      <c r="V108">
        <v>9258.0645161290304</v>
      </c>
      <c r="W108">
        <v>0</v>
      </c>
      <c r="X108">
        <v>0.46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621.46113061797701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8.4720000000000004E-3</v>
      </c>
      <c r="AK108">
        <v>0</v>
      </c>
      <c r="AL108">
        <v>1.044</v>
      </c>
      <c r="AM108">
        <v>0</v>
      </c>
      <c r="AN108">
        <v>2155.5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134011</v>
      </c>
      <c r="AX108">
        <v>64453</v>
      </c>
      <c r="AY108">
        <v>53177</v>
      </c>
      <c r="AZ108">
        <v>5216727.9999999907</v>
      </c>
      <c r="BA108">
        <v>621.92113061797704</v>
      </c>
      <c r="BB108">
        <v>2156.5524719999999</v>
      </c>
      <c r="BC108">
        <v>0</v>
      </c>
      <c r="BD108">
        <v>2155.5</v>
      </c>
      <c r="BE108">
        <v>0</v>
      </c>
      <c r="BF108">
        <v>1.512472</v>
      </c>
      <c r="BG108">
        <v>2778.4736026179771</v>
      </c>
      <c r="BH108">
        <v>0</v>
      </c>
      <c r="BI108">
        <v>0.46</v>
      </c>
      <c r="BJ108">
        <v>0</v>
      </c>
      <c r="BK108">
        <v>8.4720000000000004E-3</v>
      </c>
      <c r="BL108">
        <v>1.044</v>
      </c>
      <c r="BM108">
        <v>0</v>
      </c>
      <c r="BN108">
        <v>0</v>
      </c>
      <c r="BO108">
        <v>621.46113061797701</v>
      </c>
      <c r="BP108">
        <v>0</v>
      </c>
      <c r="BQ108">
        <v>26193.548387096758</v>
      </c>
      <c r="BR108">
        <v>1354.83870967741</v>
      </c>
      <c r="BS108">
        <v>27548.387096774171</v>
      </c>
    </row>
    <row r="109" spans="1:71">
      <c r="A109" s="2">
        <v>43458</v>
      </c>
      <c r="B109">
        <v>821320.25</v>
      </c>
      <c r="C109">
        <v>59.1809266280843</v>
      </c>
      <c r="D109">
        <v>6.1204238155421899</v>
      </c>
      <c r="E109">
        <v>49.856223599541998</v>
      </c>
      <c r="F109">
        <v>4.81652583469522</v>
      </c>
      <c r="G109">
        <v>88</v>
      </c>
      <c r="H109">
        <v>1</v>
      </c>
      <c r="I109">
        <v>59931</v>
      </c>
      <c r="J109">
        <v>0</v>
      </c>
      <c r="K109">
        <v>64817000</v>
      </c>
      <c r="L109">
        <v>8.4</v>
      </c>
      <c r="M109">
        <v>0</v>
      </c>
      <c r="N109">
        <v>0</v>
      </c>
      <c r="O109">
        <v>1354.83870967741</v>
      </c>
      <c r="P109">
        <v>451.61290322580601</v>
      </c>
      <c r="Q109">
        <v>0</v>
      </c>
      <c r="R109">
        <v>0</v>
      </c>
      <c r="S109">
        <v>21451.6129032258</v>
      </c>
      <c r="T109">
        <v>25967.741935483798</v>
      </c>
      <c r="U109">
        <v>4741.9354838709596</v>
      </c>
      <c r="V109">
        <v>9258.0645161290304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8232.3702215270696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23256</v>
      </c>
      <c r="AX109">
        <v>0</v>
      </c>
      <c r="AY109">
        <v>45769</v>
      </c>
      <c r="AZ109">
        <v>5026827.9999999916</v>
      </c>
      <c r="BA109">
        <v>8232.3702215270696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8232.3702215270696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8232.3702215270696</v>
      </c>
      <c r="BP109">
        <v>0</v>
      </c>
      <c r="BQ109">
        <v>26193.548387096758</v>
      </c>
      <c r="BR109">
        <v>1354.83870967741</v>
      </c>
      <c r="BS109">
        <v>27548.387096774171</v>
      </c>
    </row>
    <row r="110" spans="1:71">
      <c r="A110" s="2">
        <v>43465</v>
      </c>
      <c r="B110">
        <v>1040044.65</v>
      </c>
      <c r="C110">
        <v>58.790185453402998</v>
      </c>
      <c r="D110">
        <v>5.9679649533259997</v>
      </c>
      <c r="E110">
        <v>48.353741496598602</v>
      </c>
      <c r="F110">
        <v>4.6382659799342099</v>
      </c>
      <c r="G110">
        <v>91.428571428571402</v>
      </c>
      <c r="H110">
        <v>1</v>
      </c>
      <c r="I110">
        <v>59904.4285714285</v>
      </c>
      <c r="J110">
        <v>0</v>
      </c>
      <c r="K110">
        <v>64821285.714285702</v>
      </c>
      <c r="L110">
        <v>8.4</v>
      </c>
      <c r="M110">
        <v>0</v>
      </c>
      <c r="N110">
        <v>0</v>
      </c>
      <c r="O110">
        <v>193.54838709677401</v>
      </c>
      <c r="P110">
        <v>33741.935483870897</v>
      </c>
      <c r="Q110">
        <v>0</v>
      </c>
      <c r="R110">
        <v>0</v>
      </c>
      <c r="S110">
        <v>3064.5161290322499</v>
      </c>
      <c r="T110">
        <v>5064.5161290322503</v>
      </c>
      <c r="U110">
        <v>81774.193548387004</v>
      </c>
      <c r="V110">
        <v>100806.45161290299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52213.817707517097</v>
      </c>
      <c r="AE110">
        <v>0.16800000000000001</v>
      </c>
      <c r="AF110">
        <v>0</v>
      </c>
      <c r="AG110">
        <v>0</v>
      </c>
      <c r="AH110">
        <v>0</v>
      </c>
      <c r="AI110">
        <v>0</v>
      </c>
      <c r="AJ110">
        <v>0.154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145363</v>
      </c>
      <c r="AX110">
        <v>69584</v>
      </c>
      <c r="AY110">
        <v>56877</v>
      </c>
      <c r="AZ110">
        <v>6206949.9999999562</v>
      </c>
      <c r="BA110">
        <v>52213.817707517097</v>
      </c>
      <c r="BB110">
        <v>0.32200000000000001</v>
      </c>
      <c r="BC110">
        <v>0</v>
      </c>
      <c r="BD110">
        <v>0</v>
      </c>
      <c r="BE110">
        <v>0</v>
      </c>
      <c r="BF110">
        <v>0.32200000000000001</v>
      </c>
      <c r="BG110">
        <v>52214.139707517097</v>
      </c>
      <c r="BH110">
        <v>0.16800000000000001</v>
      </c>
      <c r="BI110">
        <v>0</v>
      </c>
      <c r="BJ110">
        <v>0</v>
      </c>
      <c r="BK110">
        <v>0.154</v>
      </c>
      <c r="BL110">
        <v>0</v>
      </c>
      <c r="BM110">
        <v>0</v>
      </c>
      <c r="BN110">
        <v>0</v>
      </c>
      <c r="BO110">
        <v>52213.817707517097</v>
      </c>
      <c r="BP110">
        <v>0</v>
      </c>
      <c r="BQ110">
        <v>84838.709677419247</v>
      </c>
      <c r="BR110">
        <v>193.54838709677401</v>
      </c>
      <c r="BS110">
        <v>85032.258064516034</v>
      </c>
    </row>
    <row r="111" spans="1:71">
      <c r="A111" s="2">
        <v>43472</v>
      </c>
      <c r="B111">
        <v>963407.35999999999</v>
      </c>
      <c r="C111">
        <v>56.071114012169303</v>
      </c>
      <c r="D111">
        <v>5.9791426233243801</v>
      </c>
      <c r="E111">
        <v>46.433980925467999</v>
      </c>
      <c r="F111">
        <v>4.6526932590594603</v>
      </c>
      <c r="G111">
        <v>92</v>
      </c>
      <c r="H111">
        <v>0</v>
      </c>
      <c r="I111">
        <v>59900</v>
      </c>
      <c r="J111">
        <v>0</v>
      </c>
      <c r="K111">
        <v>64822000</v>
      </c>
      <c r="L111">
        <v>8.4</v>
      </c>
      <c r="M111">
        <v>0</v>
      </c>
      <c r="N111">
        <v>0</v>
      </c>
      <c r="O111">
        <v>0</v>
      </c>
      <c r="P111">
        <v>39290.322580645101</v>
      </c>
      <c r="Q111">
        <v>0</v>
      </c>
      <c r="R111">
        <v>0</v>
      </c>
      <c r="S111">
        <v>0</v>
      </c>
      <c r="T111">
        <v>1580.6451612903199</v>
      </c>
      <c r="U111">
        <v>94612.903225806396</v>
      </c>
      <c r="V111">
        <v>116064.516129032</v>
      </c>
      <c r="W111">
        <v>0</v>
      </c>
      <c r="X111">
        <v>0</v>
      </c>
      <c r="Y111">
        <v>0.10199999999999999</v>
      </c>
      <c r="Z111">
        <v>1.2E-2</v>
      </c>
      <c r="AA111">
        <v>0</v>
      </c>
      <c r="AB111">
        <v>0</v>
      </c>
      <c r="AC111">
        <v>0</v>
      </c>
      <c r="AD111">
        <v>88210.298548921695</v>
      </c>
      <c r="AE111">
        <v>2189.712</v>
      </c>
      <c r="AF111">
        <v>0</v>
      </c>
      <c r="AG111">
        <v>0</v>
      </c>
      <c r="AH111">
        <v>0</v>
      </c>
      <c r="AI111">
        <v>0</v>
      </c>
      <c r="AJ111">
        <v>12219.515090000001</v>
      </c>
      <c r="AK111">
        <v>0</v>
      </c>
      <c r="AL111">
        <v>0</v>
      </c>
      <c r="AM111">
        <v>0</v>
      </c>
      <c r="AN111">
        <v>75965.64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118534</v>
      </c>
      <c r="AX111">
        <v>0</v>
      </c>
      <c r="AY111">
        <v>52034</v>
      </c>
      <c r="AZ111">
        <v>5760349.9999999972</v>
      </c>
      <c r="BA111">
        <v>88210.412548921697</v>
      </c>
      <c r="BB111">
        <v>90374.86709</v>
      </c>
      <c r="BC111">
        <v>0</v>
      </c>
      <c r="BD111">
        <v>75965.64</v>
      </c>
      <c r="BE111">
        <v>0</v>
      </c>
      <c r="BF111">
        <v>14409.34109</v>
      </c>
      <c r="BG111">
        <v>178585.2796389217</v>
      </c>
      <c r="BH111">
        <v>2189.712</v>
      </c>
      <c r="BI111">
        <v>0</v>
      </c>
      <c r="BJ111">
        <v>0.10199999999999999</v>
      </c>
      <c r="BK111">
        <v>12219.52709</v>
      </c>
      <c r="BL111">
        <v>0</v>
      </c>
      <c r="BM111">
        <v>0</v>
      </c>
      <c r="BN111">
        <v>0</v>
      </c>
      <c r="BO111">
        <v>88210.298548921695</v>
      </c>
      <c r="BP111">
        <v>0</v>
      </c>
      <c r="BQ111">
        <v>94612.903225806396</v>
      </c>
      <c r="BR111">
        <v>0</v>
      </c>
      <c r="BS111">
        <v>94612.903225806396</v>
      </c>
    </row>
    <row r="112" spans="1:71">
      <c r="A112" s="2">
        <v>43479</v>
      </c>
      <c r="B112">
        <v>879328.7</v>
      </c>
      <c r="C112">
        <v>56.383104615181999</v>
      </c>
      <c r="D112">
        <v>6.0456914515504501</v>
      </c>
      <c r="E112">
        <v>51.657757307608598</v>
      </c>
      <c r="F112">
        <v>4.7553128565304101</v>
      </c>
      <c r="G112">
        <v>92</v>
      </c>
      <c r="H112">
        <v>0</v>
      </c>
      <c r="I112">
        <v>59900</v>
      </c>
      <c r="J112">
        <v>0</v>
      </c>
      <c r="K112">
        <v>64822000</v>
      </c>
      <c r="L112">
        <v>8.4</v>
      </c>
      <c r="M112">
        <v>0</v>
      </c>
      <c r="N112">
        <v>0</v>
      </c>
      <c r="O112">
        <v>0</v>
      </c>
      <c r="P112">
        <v>39290.322580645101</v>
      </c>
      <c r="Q112">
        <v>0</v>
      </c>
      <c r="R112">
        <v>0</v>
      </c>
      <c r="S112">
        <v>0</v>
      </c>
      <c r="T112">
        <v>1580.6451612903199</v>
      </c>
      <c r="U112">
        <v>94612.903225806396</v>
      </c>
      <c r="V112">
        <v>116064.516129032</v>
      </c>
      <c r="W112">
        <v>33795.4417619999</v>
      </c>
      <c r="X112">
        <v>0</v>
      </c>
      <c r="Y112">
        <v>1617.55</v>
      </c>
      <c r="Z112">
        <v>34360.954459999899</v>
      </c>
      <c r="AA112">
        <v>1584.08</v>
      </c>
      <c r="AB112">
        <v>0</v>
      </c>
      <c r="AC112">
        <v>0</v>
      </c>
      <c r="AD112">
        <v>56652.121625844702</v>
      </c>
      <c r="AE112">
        <v>2390.85</v>
      </c>
      <c r="AF112">
        <v>0</v>
      </c>
      <c r="AG112">
        <v>0</v>
      </c>
      <c r="AH112">
        <v>0</v>
      </c>
      <c r="AI112">
        <v>0</v>
      </c>
      <c r="AJ112">
        <v>12131.08505</v>
      </c>
      <c r="AK112">
        <v>0</v>
      </c>
      <c r="AL112">
        <v>0</v>
      </c>
      <c r="AM112">
        <v>0</v>
      </c>
      <c r="AN112">
        <v>104275.67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187011</v>
      </c>
      <c r="AX112">
        <v>74060</v>
      </c>
      <c r="AY112">
        <v>59617</v>
      </c>
      <c r="AZ112">
        <v>5316149.9999999898</v>
      </c>
      <c r="BA112">
        <v>128010.14784784451</v>
      </c>
      <c r="BB112">
        <v>118797.60505</v>
      </c>
      <c r="BC112">
        <v>0</v>
      </c>
      <c r="BD112">
        <v>104275.67</v>
      </c>
      <c r="BE112">
        <v>0</v>
      </c>
      <c r="BF112">
        <v>85879.961271999797</v>
      </c>
      <c r="BG112">
        <v>246807.7528978445</v>
      </c>
      <c r="BH112">
        <v>36186.291761999899</v>
      </c>
      <c r="BI112">
        <v>0</v>
      </c>
      <c r="BJ112">
        <v>1617.55</v>
      </c>
      <c r="BK112">
        <v>46492.0395099999</v>
      </c>
      <c r="BL112">
        <v>1584.08</v>
      </c>
      <c r="BM112">
        <v>0</v>
      </c>
      <c r="BN112">
        <v>0</v>
      </c>
      <c r="BO112">
        <v>56652.121625844702</v>
      </c>
      <c r="BP112">
        <v>0</v>
      </c>
      <c r="BQ112">
        <v>94612.903225806396</v>
      </c>
      <c r="BR112">
        <v>0</v>
      </c>
      <c r="BS112">
        <v>94612.903225806396</v>
      </c>
    </row>
    <row r="113" spans="1:71">
      <c r="A113" s="2">
        <v>43486</v>
      </c>
      <c r="B113">
        <v>776902.46</v>
      </c>
      <c r="C113">
        <v>57.866310531024602</v>
      </c>
      <c r="D113">
        <v>6.1143453889016701</v>
      </c>
      <c r="E113">
        <v>49.834518936533797</v>
      </c>
      <c r="F113">
        <v>4.7473378194026399</v>
      </c>
      <c r="G113">
        <v>92</v>
      </c>
      <c r="H113">
        <v>0</v>
      </c>
      <c r="I113">
        <v>59900</v>
      </c>
      <c r="J113">
        <v>0</v>
      </c>
      <c r="K113">
        <v>64822000</v>
      </c>
      <c r="L113">
        <v>8.4</v>
      </c>
      <c r="M113">
        <v>0</v>
      </c>
      <c r="N113">
        <v>0</v>
      </c>
      <c r="O113">
        <v>0</v>
      </c>
      <c r="P113">
        <v>39290.322580645101</v>
      </c>
      <c r="Q113">
        <v>0</v>
      </c>
      <c r="R113">
        <v>0</v>
      </c>
      <c r="S113">
        <v>0</v>
      </c>
      <c r="T113">
        <v>1580.6451612903199</v>
      </c>
      <c r="U113">
        <v>94612.903225806396</v>
      </c>
      <c r="V113">
        <v>116064.516129032</v>
      </c>
      <c r="W113">
        <v>1706.04</v>
      </c>
      <c r="X113">
        <v>0</v>
      </c>
      <c r="Y113">
        <v>1916.682</v>
      </c>
      <c r="Z113">
        <v>19236.37874</v>
      </c>
      <c r="AA113">
        <v>1870.0999979999999</v>
      </c>
      <c r="AB113">
        <v>0</v>
      </c>
      <c r="AC113">
        <v>0</v>
      </c>
      <c r="AD113">
        <v>39116.5311496543</v>
      </c>
      <c r="AE113">
        <v>2412.942</v>
      </c>
      <c r="AF113">
        <v>0</v>
      </c>
      <c r="AG113">
        <v>0</v>
      </c>
      <c r="AH113">
        <v>0</v>
      </c>
      <c r="AI113">
        <v>0</v>
      </c>
      <c r="AJ113">
        <v>7440.8920980000003</v>
      </c>
      <c r="AK113">
        <v>0</v>
      </c>
      <c r="AL113">
        <v>0</v>
      </c>
      <c r="AM113">
        <v>0</v>
      </c>
      <c r="AN113">
        <v>86744.57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32874</v>
      </c>
      <c r="AX113">
        <v>0</v>
      </c>
      <c r="AY113">
        <v>49595</v>
      </c>
      <c r="AZ113">
        <v>4750249.9999999907</v>
      </c>
      <c r="BA113">
        <v>63845.731887654299</v>
      </c>
      <c r="BB113">
        <v>96598.404097999999</v>
      </c>
      <c r="BC113">
        <v>0</v>
      </c>
      <c r="BD113">
        <v>86744.57</v>
      </c>
      <c r="BE113">
        <v>0</v>
      </c>
      <c r="BF113">
        <v>34583.034835999999</v>
      </c>
      <c r="BG113">
        <v>160444.13598565431</v>
      </c>
      <c r="BH113">
        <v>4118.982</v>
      </c>
      <c r="BI113">
        <v>0</v>
      </c>
      <c r="BJ113">
        <v>1916.682</v>
      </c>
      <c r="BK113">
        <v>26677.270838</v>
      </c>
      <c r="BL113">
        <v>1870.0999979999999</v>
      </c>
      <c r="BM113">
        <v>0</v>
      </c>
      <c r="BN113">
        <v>0</v>
      </c>
      <c r="BO113">
        <v>39116.5311496543</v>
      </c>
      <c r="BP113">
        <v>0</v>
      </c>
      <c r="BQ113">
        <v>94612.903225806396</v>
      </c>
      <c r="BR113">
        <v>0</v>
      </c>
      <c r="BS113">
        <v>94612.903225806396</v>
      </c>
    </row>
    <row r="114" spans="1:71">
      <c r="A114" s="2">
        <v>43493</v>
      </c>
      <c r="B114">
        <v>833313.21</v>
      </c>
      <c r="C114">
        <v>58.559863992129301</v>
      </c>
      <c r="D114">
        <v>6.0895740307940098</v>
      </c>
      <c r="E114">
        <v>50.813327465434398</v>
      </c>
      <c r="F114">
        <v>4.7721416824615801</v>
      </c>
      <c r="G114">
        <v>93.285714285714207</v>
      </c>
      <c r="H114">
        <v>0</v>
      </c>
      <c r="I114">
        <v>56471.4285714285</v>
      </c>
      <c r="J114">
        <v>0</v>
      </c>
      <c r="K114">
        <v>64820714.285714202</v>
      </c>
      <c r="L114">
        <v>8.4</v>
      </c>
      <c r="M114">
        <v>0</v>
      </c>
      <c r="N114">
        <v>0</v>
      </c>
      <c r="O114">
        <v>0</v>
      </c>
      <c r="P114">
        <v>42594.470046082897</v>
      </c>
      <c r="Q114">
        <v>0</v>
      </c>
      <c r="R114">
        <v>0</v>
      </c>
      <c r="S114">
        <v>0</v>
      </c>
      <c r="T114">
        <v>2188.9400921658898</v>
      </c>
      <c r="U114">
        <v>139457.373271889</v>
      </c>
      <c r="V114">
        <v>127286.866359447</v>
      </c>
      <c r="W114">
        <v>1769.1120000000001</v>
      </c>
      <c r="X114">
        <v>0</v>
      </c>
      <c r="Y114">
        <v>2018.5629999999801</v>
      </c>
      <c r="Z114">
        <v>33390.990644999998</v>
      </c>
      <c r="AA114">
        <v>1918.43</v>
      </c>
      <c r="AB114">
        <v>0</v>
      </c>
      <c r="AC114">
        <v>0</v>
      </c>
      <c r="AD114">
        <v>24226.571076394201</v>
      </c>
      <c r="AE114">
        <v>2402.288</v>
      </c>
      <c r="AF114">
        <v>0</v>
      </c>
      <c r="AG114">
        <v>0</v>
      </c>
      <c r="AH114">
        <v>0</v>
      </c>
      <c r="AI114">
        <v>0</v>
      </c>
      <c r="AJ114">
        <v>11492.238600000001</v>
      </c>
      <c r="AK114">
        <v>0</v>
      </c>
      <c r="AL114">
        <v>0</v>
      </c>
      <c r="AM114">
        <v>0</v>
      </c>
      <c r="AN114">
        <v>2354.35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77411</v>
      </c>
      <c r="AX114">
        <v>59534</v>
      </c>
      <c r="AY114">
        <v>58430</v>
      </c>
      <c r="AZ114">
        <v>5074522.4999999916</v>
      </c>
      <c r="BA114">
        <v>63323.666721394176</v>
      </c>
      <c r="BB114">
        <v>16248.8766</v>
      </c>
      <c r="BC114">
        <v>0</v>
      </c>
      <c r="BD114">
        <v>2354.35</v>
      </c>
      <c r="BE114">
        <v>0</v>
      </c>
      <c r="BF114">
        <v>52991.622244999977</v>
      </c>
      <c r="BG114">
        <v>79572.543321394187</v>
      </c>
      <c r="BH114">
        <v>4171.3999999999996</v>
      </c>
      <c r="BI114">
        <v>0</v>
      </c>
      <c r="BJ114">
        <v>2018.5629999999801</v>
      </c>
      <c r="BK114">
        <v>44883.229244999988</v>
      </c>
      <c r="BL114">
        <v>1918.43</v>
      </c>
      <c r="BM114">
        <v>0</v>
      </c>
      <c r="BN114">
        <v>0</v>
      </c>
      <c r="BO114">
        <v>24226.571076394201</v>
      </c>
      <c r="BP114">
        <v>0</v>
      </c>
      <c r="BQ114">
        <v>139457.373271889</v>
      </c>
      <c r="BR114">
        <v>0</v>
      </c>
      <c r="BS114">
        <v>139457.373271889</v>
      </c>
    </row>
    <row r="115" spans="1:71">
      <c r="A115" s="2">
        <v>43500</v>
      </c>
      <c r="B115">
        <v>862093.35</v>
      </c>
      <c r="C115">
        <v>59.044464084770901</v>
      </c>
      <c r="D115">
        <v>6.1050493982427501</v>
      </c>
      <c r="E115">
        <v>49.718437479025397</v>
      </c>
      <c r="F115">
        <v>4.8161366236810101</v>
      </c>
      <c r="G115">
        <v>95</v>
      </c>
      <c r="H115">
        <v>0</v>
      </c>
      <c r="I115">
        <v>51900</v>
      </c>
      <c r="J115">
        <v>0</v>
      </c>
      <c r="K115">
        <v>64819000</v>
      </c>
      <c r="L115">
        <v>8.4</v>
      </c>
      <c r="M115">
        <v>0</v>
      </c>
      <c r="N115">
        <v>0</v>
      </c>
      <c r="O115">
        <v>0</v>
      </c>
      <c r="P115">
        <v>47000</v>
      </c>
      <c r="Q115">
        <v>0</v>
      </c>
      <c r="R115">
        <v>0</v>
      </c>
      <c r="S115">
        <v>0</v>
      </c>
      <c r="T115">
        <v>2999.99999999999</v>
      </c>
      <c r="U115">
        <v>199250</v>
      </c>
      <c r="V115">
        <v>142250</v>
      </c>
      <c r="W115">
        <v>2662.1880000000001</v>
      </c>
      <c r="X115">
        <v>0</v>
      </c>
      <c r="Y115">
        <v>1597.3879999999999</v>
      </c>
      <c r="Z115">
        <v>35133.371297999998</v>
      </c>
      <c r="AA115">
        <v>1504.7100049999899</v>
      </c>
      <c r="AB115">
        <v>0</v>
      </c>
      <c r="AC115">
        <v>0</v>
      </c>
      <c r="AD115">
        <v>4081.1996478228002</v>
      </c>
      <c r="AE115">
        <v>2397.7660000000001</v>
      </c>
      <c r="AF115">
        <v>0</v>
      </c>
      <c r="AG115">
        <v>0</v>
      </c>
      <c r="AH115">
        <v>0</v>
      </c>
      <c r="AI115">
        <v>0</v>
      </c>
      <c r="AJ115">
        <v>10618.14732</v>
      </c>
      <c r="AK115">
        <v>905.25</v>
      </c>
      <c r="AL115">
        <v>0</v>
      </c>
      <c r="AM115">
        <v>0</v>
      </c>
      <c r="AN115">
        <v>88433.23</v>
      </c>
      <c r="AO115">
        <v>0</v>
      </c>
      <c r="AP115">
        <v>0</v>
      </c>
      <c r="AQ115">
        <v>0</v>
      </c>
      <c r="AR115">
        <v>0</v>
      </c>
      <c r="AS115">
        <v>227.99</v>
      </c>
      <c r="AT115">
        <v>0</v>
      </c>
      <c r="AU115">
        <v>0</v>
      </c>
      <c r="AV115">
        <v>0</v>
      </c>
      <c r="AW115">
        <v>125778</v>
      </c>
      <c r="AX115">
        <v>0</v>
      </c>
      <c r="AY115">
        <v>66550</v>
      </c>
      <c r="AZ115">
        <v>5263122.4999999916</v>
      </c>
      <c r="BA115">
        <v>44978.856950822788</v>
      </c>
      <c r="BB115">
        <v>102354.39332</v>
      </c>
      <c r="BC115">
        <v>227.99</v>
      </c>
      <c r="BD115">
        <v>88433.23</v>
      </c>
      <c r="BE115">
        <v>0</v>
      </c>
      <c r="BF115">
        <v>55046.810622999983</v>
      </c>
      <c r="BG115">
        <v>147561.2402708228</v>
      </c>
      <c r="BH115">
        <v>5059.9539999999997</v>
      </c>
      <c r="BI115">
        <v>0</v>
      </c>
      <c r="BJ115">
        <v>1597.3879999999999</v>
      </c>
      <c r="BK115">
        <v>45751.518618000002</v>
      </c>
      <c r="BL115">
        <v>1504.7100049999899</v>
      </c>
      <c r="BM115">
        <v>0</v>
      </c>
      <c r="BN115">
        <v>0</v>
      </c>
      <c r="BO115">
        <v>4081.1996478228002</v>
      </c>
      <c r="BP115">
        <v>0</v>
      </c>
      <c r="BQ115">
        <v>199250</v>
      </c>
      <c r="BR115">
        <v>0</v>
      </c>
      <c r="BS115">
        <v>199250</v>
      </c>
    </row>
    <row r="116" spans="1:71">
      <c r="A116" s="2">
        <v>43507</v>
      </c>
      <c r="B116">
        <v>759727.23</v>
      </c>
      <c r="C116">
        <v>58.021922451725501</v>
      </c>
      <c r="D116">
        <v>6.2168661624868902</v>
      </c>
      <c r="E116">
        <v>48.798297601527302</v>
      </c>
      <c r="F116">
        <v>4.8173439198392503</v>
      </c>
      <c r="G116">
        <v>95</v>
      </c>
      <c r="H116">
        <v>0</v>
      </c>
      <c r="I116">
        <v>51900</v>
      </c>
      <c r="J116">
        <v>0</v>
      </c>
      <c r="K116">
        <v>64819000</v>
      </c>
      <c r="L116">
        <v>8.4</v>
      </c>
      <c r="M116">
        <v>0</v>
      </c>
      <c r="N116">
        <v>0</v>
      </c>
      <c r="O116">
        <v>0</v>
      </c>
      <c r="P116">
        <v>47000</v>
      </c>
      <c r="Q116">
        <v>0</v>
      </c>
      <c r="R116">
        <v>0</v>
      </c>
      <c r="S116">
        <v>0</v>
      </c>
      <c r="T116">
        <v>2999.99999999999</v>
      </c>
      <c r="U116">
        <v>199250</v>
      </c>
      <c r="V116">
        <v>142250</v>
      </c>
      <c r="W116">
        <v>1467.2039999999899</v>
      </c>
      <c r="X116">
        <v>0</v>
      </c>
      <c r="Y116">
        <v>842.53699999999799</v>
      </c>
      <c r="Z116">
        <v>25239.374838</v>
      </c>
      <c r="AA116">
        <v>991.70000299999799</v>
      </c>
      <c r="AB116">
        <v>0</v>
      </c>
      <c r="AC116">
        <v>0</v>
      </c>
      <c r="AD116">
        <v>191.14726687042301</v>
      </c>
      <c r="AE116">
        <v>2400.8739999999998</v>
      </c>
      <c r="AF116">
        <v>0</v>
      </c>
      <c r="AG116">
        <v>0</v>
      </c>
      <c r="AH116">
        <v>0</v>
      </c>
      <c r="AI116">
        <v>0</v>
      </c>
      <c r="AJ116">
        <v>11293.14891</v>
      </c>
      <c r="AK116">
        <v>786.56</v>
      </c>
      <c r="AL116">
        <v>0</v>
      </c>
      <c r="AM116">
        <v>0</v>
      </c>
      <c r="AN116">
        <v>1979.8</v>
      </c>
      <c r="AO116">
        <v>0</v>
      </c>
      <c r="AP116">
        <v>0</v>
      </c>
      <c r="AQ116">
        <v>0</v>
      </c>
      <c r="AR116">
        <v>0</v>
      </c>
      <c r="AS116">
        <v>194.94</v>
      </c>
      <c r="AT116">
        <v>0</v>
      </c>
      <c r="AU116">
        <v>0</v>
      </c>
      <c r="AV116">
        <v>0</v>
      </c>
      <c r="AW116">
        <v>84833</v>
      </c>
      <c r="AX116">
        <v>0</v>
      </c>
      <c r="AY116">
        <v>77780</v>
      </c>
      <c r="AZ116">
        <v>4723122.4999999963</v>
      </c>
      <c r="BA116">
        <v>28731.963107870411</v>
      </c>
      <c r="BB116">
        <v>16460.38291</v>
      </c>
      <c r="BC116">
        <v>194.94</v>
      </c>
      <c r="BD116">
        <v>1979.8</v>
      </c>
      <c r="BE116">
        <v>0</v>
      </c>
      <c r="BF116">
        <v>43216.338750999988</v>
      </c>
      <c r="BG116">
        <v>45387.286017870407</v>
      </c>
      <c r="BH116">
        <v>3868.07799999999</v>
      </c>
      <c r="BI116">
        <v>0</v>
      </c>
      <c r="BJ116">
        <v>842.53699999999799</v>
      </c>
      <c r="BK116">
        <v>36532.523748</v>
      </c>
      <c r="BL116">
        <v>991.70000299999799</v>
      </c>
      <c r="BM116">
        <v>0</v>
      </c>
      <c r="BN116">
        <v>0</v>
      </c>
      <c r="BO116">
        <v>191.14726687042301</v>
      </c>
      <c r="BP116">
        <v>0</v>
      </c>
      <c r="BQ116">
        <v>199250</v>
      </c>
      <c r="BR116">
        <v>0</v>
      </c>
      <c r="BS116">
        <v>199250</v>
      </c>
    </row>
    <row r="117" spans="1:71">
      <c r="A117" s="2">
        <v>43514</v>
      </c>
      <c r="B117">
        <v>763380.15</v>
      </c>
      <c r="C117">
        <v>57.998913170256799</v>
      </c>
      <c r="D117">
        <v>6.2164604158989798</v>
      </c>
      <c r="E117">
        <v>48.9079768610138</v>
      </c>
      <c r="F117">
        <v>4.7527484139696501</v>
      </c>
      <c r="G117">
        <v>95</v>
      </c>
      <c r="H117">
        <v>0</v>
      </c>
      <c r="I117">
        <v>51900</v>
      </c>
      <c r="J117">
        <v>0</v>
      </c>
      <c r="K117">
        <v>64819000</v>
      </c>
      <c r="L117">
        <v>8.4</v>
      </c>
      <c r="M117">
        <v>0</v>
      </c>
      <c r="N117">
        <v>0</v>
      </c>
      <c r="O117">
        <v>0</v>
      </c>
      <c r="P117">
        <v>47000</v>
      </c>
      <c r="Q117">
        <v>0</v>
      </c>
      <c r="R117">
        <v>0</v>
      </c>
      <c r="S117">
        <v>0</v>
      </c>
      <c r="T117">
        <v>2999.99999999999</v>
      </c>
      <c r="U117">
        <v>199250</v>
      </c>
      <c r="V117">
        <v>142250</v>
      </c>
      <c r="W117">
        <v>1358.9159999999999</v>
      </c>
      <c r="X117">
        <v>0</v>
      </c>
      <c r="Y117">
        <v>805.51099999999997</v>
      </c>
      <c r="Z117">
        <v>23100.7864789999</v>
      </c>
      <c r="AA117">
        <v>1212.490004</v>
      </c>
      <c r="AB117">
        <v>0</v>
      </c>
      <c r="AC117">
        <v>0</v>
      </c>
      <c r="AD117">
        <v>7638.93847566163</v>
      </c>
      <c r="AE117">
        <v>2363.2420000000002</v>
      </c>
      <c r="AF117">
        <v>0</v>
      </c>
      <c r="AG117">
        <v>0</v>
      </c>
      <c r="AH117">
        <v>0</v>
      </c>
      <c r="AI117">
        <v>0</v>
      </c>
      <c r="AJ117">
        <v>12339.79502</v>
      </c>
      <c r="AK117">
        <v>728.24</v>
      </c>
      <c r="AL117">
        <v>0</v>
      </c>
      <c r="AM117">
        <v>0</v>
      </c>
      <c r="AN117">
        <v>113033.23</v>
      </c>
      <c r="AO117">
        <v>0</v>
      </c>
      <c r="AP117">
        <v>0</v>
      </c>
      <c r="AQ117">
        <v>0</v>
      </c>
      <c r="AR117">
        <v>0</v>
      </c>
      <c r="AS117">
        <v>184.75</v>
      </c>
      <c r="AT117">
        <v>0</v>
      </c>
      <c r="AU117">
        <v>0</v>
      </c>
      <c r="AV117">
        <v>0</v>
      </c>
      <c r="AW117">
        <v>121484</v>
      </c>
      <c r="AX117">
        <v>0</v>
      </c>
      <c r="AY117">
        <v>74493</v>
      </c>
      <c r="AZ117">
        <v>4745522.4999999907</v>
      </c>
      <c r="BA117">
        <v>34116.64195866153</v>
      </c>
      <c r="BB117">
        <v>128464.50702</v>
      </c>
      <c r="BC117">
        <v>184.75</v>
      </c>
      <c r="BD117">
        <v>113033.23</v>
      </c>
      <c r="BE117">
        <v>0</v>
      </c>
      <c r="BF117">
        <v>42093.730502999897</v>
      </c>
      <c r="BG117">
        <v>162765.89897866151</v>
      </c>
      <c r="BH117">
        <v>3722.1579999999999</v>
      </c>
      <c r="BI117">
        <v>0</v>
      </c>
      <c r="BJ117">
        <v>805.51099999999997</v>
      </c>
      <c r="BK117">
        <v>35440.581498999898</v>
      </c>
      <c r="BL117">
        <v>1212.490004</v>
      </c>
      <c r="BM117">
        <v>0</v>
      </c>
      <c r="BN117">
        <v>0</v>
      </c>
      <c r="BO117">
        <v>7638.93847566163</v>
      </c>
      <c r="BP117">
        <v>0</v>
      </c>
      <c r="BQ117">
        <v>199250</v>
      </c>
      <c r="BR117">
        <v>0</v>
      </c>
      <c r="BS117">
        <v>199250</v>
      </c>
    </row>
    <row r="118" spans="1:71">
      <c r="A118" s="2">
        <v>43521</v>
      </c>
      <c r="B118">
        <v>917346.22</v>
      </c>
      <c r="C118">
        <v>57.221200702899303</v>
      </c>
      <c r="D118">
        <v>6.0905510757732797</v>
      </c>
      <c r="E118">
        <v>52.997374526804201</v>
      </c>
      <c r="F118">
        <v>4.7588991513248997</v>
      </c>
      <c r="G118">
        <v>95.428571428571402</v>
      </c>
      <c r="H118">
        <v>0</v>
      </c>
      <c r="I118">
        <v>53914.285714285703</v>
      </c>
      <c r="J118">
        <v>0</v>
      </c>
      <c r="K118">
        <v>64816428.5714285</v>
      </c>
      <c r="L118">
        <v>8.4</v>
      </c>
      <c r="M118">
        <v>0</v>
      </c>
      <c r="N118">
        <v>0</v>
      </c>
      <c r="O118">
        <v>0</v>
      </c>
      <c r="P118">
        <v>26857.1428571428</v>
      </c>
      <c r="Q118">
        <v>0</v>
      </c>
      <c r="R118">
        <v>0</v>
      </c>
      <c r="S118">
        <v>0</v>
      </c>
      <c r="T118">
        <v>11391.7050691244</v>
      </c>
      <c r="U118">
        <v>116082.94930875501</v>
      </c>
      <c r="V118">
        <v>104995.39170506901</v>
      </c>
      <c r="W118">
        <v>3567.1320000000001</v>
      </c>
      <c r="X118">
        <v>0</v>
      </c>
      <c r="Y118">
        <v>1014.39</v>
      </c>
      <c r="Z118">
        <v>23024.580712999999</v>
      </c>
      <c r="AA118">
        <v>1201.6099919999899</v>
      </c>
      <c r="AB118">
        <v>0</v>
      </c>
      <c r="AC118">
        <v>0</v>
      </c>
      <c r="AD118">
        <v>24964.052486650598</v>
      </c>
      <c r="AE118">
        <v>2429.098</v>
      </c>
      <c r="AF118">
        <v>0</v>
      </c>
      <c r="AG118">
        <v>0</v>
      </c>
      <c r="AH118">
        <v>0</v>
      </c>
      <c r="AI118">
        <v>0</v>
      </c>
      <c r="AJ118">
        <v>4179.1583460000002</v>
      </c>
      <c r="AK118">
        <v>712.65</v>
      </c>
      <c r="AL118">
        <v>0</v>
      </c>
      <c r="AM118">
        <v>0</v>
      </c>
      <c r="AN118">
        <v>1979.8</v>
      </c>
      <c r="AO118">
        <v>0</v>
      </c>
      <c r="AP118">
        <v>0</v>
      </c>
      <c r="AQ118">
        <v>0</v>
      </c>
      <c r="AR118">
        <v>0</v>
      </c>
      <c r="AS118">
        <v>216.38</v>
      </c>
      <c r="AT118">
        <v>0</v>
      </c>
      <c r="AU118">
        <v>0</v>
      </c>
      <c r="AV118">
        <v>0</v>
      </c>
      <c r="AW118">
        <v>23252</v>
      </c>
      <c r="AX118">
        <v>0</v>
      </c>
      <c r="AY118">
        <v>59754</v>
      </c>
      <c r="AZ118">
        <v>5587143.9999999963</v>
      </c>
      <c r="BA118">
        <v>53771.765191650593</v>
      </c>
      <c r="BB118">
        <v>9300.706345999999</v>
      </c>
      <c r="BC118">
        <v>216.38</v>
      </c>
      <c r="BD118">
        <v>1979.8</v>
      </c>
      <c r="BE118">
        <v>0</v>
      </c>
      <c r="BF118">
        <v>36344.999050999977</v>
      </c>
      <c r="BG118">
        <v>63288.851537650582</v>
      </c>
      <c r="BH118">
        <v>5996.23</v>
      </c>
      <c r="BI118">
        <v>0</v>
      </c>
      <c r="BJ118">
        <v>1014.39</v>
      </c>
      <c r="BK118">
        <v>27203.739059</v>
      </c>
      <c r="BL118">
        <v>1201.6099919999899</v>
      </c>
      <c r="BM118">
        <v>0</v>
      </c>
      <c r="BN118">
        <v>0</v>
      </c>
      <c r="BO118">
        <v>24964.052486650598</v>
      </c>
      <c r="BP118">
        <v>0</v>
      </c>
      <c r="BQ118">
        <v>116082.94930875501</v>
      </c>
      <c r="BR118">
        <v>0</v>
      </c>
      <c r="BS118">
        <v>116082.94930875501</v>
      </c>
    </row>
    <row r="119" spans="1:71">
      <c r="A119" s="2">
        <v>43528</v>
      </c>
      <c r="B119">
        <v>1124686.3899999999</v>
      </c>
      <c r="C119">
        <v>60.799038816185103</v>
      </c>
      <c r="D119">
        <v>5.8897698450451701</v>
      </c>
      <c r="E119">
        <v>53.393466522678096</v>
      </c>
      <c r="F119">
        <v>4.6717862562288799</v>
      </c>
      <c r="G119">
        <v>96</v>
      </c>
      <c r="H119">
        <v>0</v>
      </c>
      <c r="I119">
        <v>56600</v>
      </c>
      <c r="J119">
        <v>0</v>
      </c>
      <c r="K119">
        <v>64813000</v>
      </c>
      <c r="L119">
        <v>8.4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22580.6451612903</v>
      </c>
      <c r="U119">
        <v>5193.5483870967701</v>
      </c>
      <c r="V119">
        <v>55322.580645161201</v>
      </c>
      <c r="W119">
        <v>3298.788</v>
      </c>
      <c r="X119">
        <v>0</v>
      </c>
      <c r="Y119">
        <v>1276.8529999999901</v>
      </c>
      <c r="Z119">
        <v>23459.917293999999</v>
      </c>
      <c r="AA119">
        <v>1196.920001</v>
      </c>
      <c r="AB119">
        <v>0</v>
      </c>
      <c r="AC119">
        <v>0</v>
      </c>
      <c r="AD119">
        <v>45725.976433536998</v>
      </c>
      <c r="AE119">
        <v>2401.3780000000002</v>
      </c>
      <c r="AF119">
        <v>0</v>
      </c>
      <c r="AG119">
        <v>0</v>
      </c>
      <c r="AH119">
        <v>0</v>
      </c>
      <c r="AI119">
        <v>0</v>
      </c>
      <c r="AJ119">
        <v>5156.8402900000001</v>
      </c>
      <c r="AK119">
        <v>774.76</v>
      </c>
      <c r="AL119">
        <v>0</v>
      </c>
      <c r="AM119">
        <v>0</v>
      </c>
      <c r="AN119">
        <v>1979.8</v>
      </c>
      <c r="AO119">
        <v>0</v>
      </c>
      <c r="AP119">
        <v>0</v>
      </c>
      <c r="AQ119">
        <v>0</v>
      </c>
      <c r="AR119">
        <v>0</v>
      </c>
      <c r="AS119">
        <v>183.2</v>
      </c>
      <c r="AT119">
        <v>0</v>
      </c>
      <c r="AU119">
        <v>0</v>
      </c>
      <c r="AV119">
        <v>0</v>
      </c>
      <c r="AW119">
        <v>152816</v>
      </c>
      <c r="AX119">
        <v>0</v>
      </c>
      <c r="AY119">
        <v>70244</v>
      </c>
      <c r="AZ119">
        <v>6624143.9999999534</v>
      </c>
      <c r="BA119">
        <v>74958.454728536992</v>
      </c>
      <c r="BB119">
        <v>10312.77829</v>
      </c>
      <c r="BC119">
        <v>183.2</v>
      </c>
      <c r="BD119">
        <v>1979.8</v>
      </c>
      <c r="BE119">
        <v>0</v>
      </c>
      <c r="BF119">
        <v>37748.65658499999</v>
      </c>
      <c r="BG119">
        <v>85454.433018536991</v>
      </c>
      <c r="BH119">
        <v>5700.1660000000002</v>
      </c>
      <c r="BI119">
        <v>0</v>
      </c>
      <c r="BJ119">
        <v>1276.8529999999901</v>
      </c>
      <c r="BK119">
        <v>28616.757583999999</v>
      </c>
      <c r="BL119">
        <v>1196.920001</v>
      </c>
      <c r="BM119">
        <v>0</v>
      </c>
      <c r="BN119">
        <v>0</v>
      </c>
      <c r="BO119">
        <v>45725.976433536998</v>
      </c>
      <c r="BP119">
        <v>0</v>
      </c>
      <c r="BQ119">
        <v>5193.5483870967701</v>
      </c>
      <c r="BR119">
        <v>0</v>
      </c>
      <c r="BS119">
        <v>5193.5483870967701</v>
      </c>
    </row>
    <row r="120" spans="1:71">
      <c r="A120" s="2">
        <v>43535</v>
      </c>
      <c r="B120">
        <v>787799.65</v>
      </c>
      <c r="C120">
        <v>57.8881901075138</v>
      </c>
      <c r="D120">
        <v>6.18233837360079</v>
      </c>
      <c r="E120">
        <v>49.630941580213701</v>
      </c>
      <c r="F120">
        <v>4.7582534423588196</v>
      </c>
      <c r="G120">
        <v>96</v>
      </c>
      <c r="H120">
        <v>0</v>
      </c>
      <c r="I120">
        <v>56600</v>
      </c>
      <c r="J120">
        <v>0</v>
      </c>
      <c r="K120">
        <v>64813000</v>
      </c>
      <c r="L120">
        <v>8.4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22580.6451612903</v>
      </c>
      <c r="U120">
        <v>5193.5483870967701</v>
      </c>
      <c r="V120">
        <v>55322.580645161201</v>
      </c>
      <c r="W120">
        <v>1951.8119999999999</v>
      </c>
      <c r="X120">
        <v>0</v>
      </c>
      <c r="Y120">
        <v>1344.02</v>
      </c>
      <c r="Z120">
        <v>22509.587151999898</v>
      </c>
      <c r="AA120">
        <v>1208.919993</v>
      </c>
      <c r="AB120">
        <v>0</v>
      </c>
      <c r="AC120">
        <v>0</v>
      </c>
      <c r="AD120">
        <v>12330.7749072855</v>
      </c>
      <c r="AE120">
        <v>2396.73</v>
      </c>
      <c r="AF120">
        <v>0</v>
      </c>
      <c r="AG120">
        <v>0</v>
      </c>
      <c r="AH120">
        <v>0</v>
      </c>
      <c r="AI120">
        <v>0</v>
      </c>
      <c r="AJ120">
        <v>5255.4159589999999</v>
      </c>
      <c r="AK120">
        <v>2549.1799999999998</v>
      </c>
      <c r="AL120">
        <v>0</v>
      </c>
      <c r="AM120">
        <v>0</v>
      </c>
      <c r="AN120">
        <v>2193.85</v>
      </c>
      <c r="AO120">
        <v>0</v>
      </c>
      <c r="AP120">
        <v>0</v>
      </c>
      <c r="AQ120">
        <v>0</v>
      </c>
      <c r="AR120">
        <v>0</v>
      </c>
      <c r="AS120">
        <v>1223.6400000000001</v>
      </c>
      <c r="AT120">
        <v>0</v>
      </c>
      <c r="AU120">
        <v>0</v>
      </c>
      <c r="AV120">
        <v>0</v>
      </c>
      <c r="AW120">
        <v>92015</v>
      </c>
      <c r="AX120">
        <v>0</v>
      </c>
      <c r="AY120">
        <v>78587</v>
      </c>
      <c r="AZ120">
        <v>4870443.9999999963</v>
      </c>
      <c r="BA120">
        <v>39345.114052285397</v>
      </c>
      <c r="BB120">
        <v>12395.175959</v>
      </c>
      <c r="BC120">
        <v>1223.6400000000001</v>
      </c>
      <c r="BD120">
        <v>2193.85</v>
      </c>
      <c r="BE120">
        <v>0</v>
      </c>
      <c r="BF120">
        <v>38439.305103999897</v>
      </c>
      <c r="BG120">
        <v>52963.930011285403</v>
      </c>
      <c r="BH120">
        <v>4348.5419999999986</v>
      </c>
      <c r="BI120">
        <v>0</v>
      </c>
      <c r="BJ120">
        <v>1344.02</v>
      </c>
      <c r="BK120">
        <v>27765.0031109999</v>
      </c>
      <c r="BL120">
        <v>1208.919993</v>
      </c>
      <c r="BM120">
        <v>0</v>
      </c>
      <c r="BN120">
        <v>0</v>
      </c>
      <c r="BO120">
        <v>12330.7749072855</v>
      </c>
      <c r="BP120">
        <v>0</v>
      </c>
      <c r="BQ120">
        <v>5193.5483870967701</v>
      </c>
      <c r="BR120">
        <v>0</v>
      </c>
      <c r="BS120">
        <v>5193.5483870967701</v>
      </c>
    </row>
    <row r="121" spans="1:71">
      <c r="A121" s="2">
        <v>43542</v>
      </c>
      <c r="B121">
        <v>783918.01</v>
      </c>
      <c r="C121">
        <v>55.882586363978298</v>
      </c>
      <c r="D121">
        <v>6.1718750593943303</v>
      </c>
      <c r="E121">
        <v>47.116629129129102</v>
      </c>
      <c r="F121">
        <v>4.6982467586925196</v>
      </c>
      <c r="G121">
        <v>96</v>
      </c>
      <c r="H121">
        <v>0</v>
      </c>
      <c r="I121">
        <v>56600</v>
      </c>
      <c r="J121">
        <v>0</v>
      </c>
      <c r="K121">
        <v>64813000</v>
      </c>
      <c r="L121">
        <v>8.4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22580.6451612903</v>
      </c>
      <c r="U121">
        <v>5193.5483870967701</v>
      </c>
      <c r="V121">
        <v>55322.580645161201</v>
      </c>
      <c r="W121">
        <v>2008.8</v>
      </c>
      <c r="X121">
        <v>0</v>
      </c>
      <c r="Y121">
        <v>1408.4670000000001</v>
      </c>
      <c r="Z121">
        <v>21203.8563279999</v>
      </c>
      <c r="AA121">
        <v>1190.99000199999</v>
      </c>
      <c r="AB121">
        <v>0</v>
      </c>
      <c r="AC121">
        <v>0</v>
      </c>
      <c r="AD121">
        <v>13948.679623402701</v>
      </c>
      <c r="AE121">
        <v>2966.922</v>
      </c>
      <c r="AF121">
        <v>0</v>
      </c>
      <c r="AG121">
        <v>0</v>
      </c>
      <c r="AH121">
        <v>0</v>
      </c>
      <c r="AI121">
        <v>0</v>
      </c>
      <c r="AJ121">
        <v>3871.057006</v>
      </c>
      <c r="AK121">
        <v>6014.33</v>
      </c>
      <c r="AL121">
        <v>0</v>
      </c>
      <c r="AM121">
        <v>0</v>
      </c>
      <c r="AN121">
        <v>2193.85</v>
      </c>
      <c r="AO121">
        <v>0</v>
      </c>
      <c r="AP121">
        <v>0</v>
      </c>
      <c r="AQ121">
        <v>0</v>
      </c>
      <c r="AR121">
        <v>0</v>
      </c>
      <c r="AS121">
        <v>2559.44</v>
      </c>
      <c r="AT121">
        <v>0</v>
      </c>
      <c r="AU121">
        <v>0</v>
      </c>
      <c r="AV121">
        <v>0</v>
      </c>
      <c r="AW121">
        <v>244446</v>
      </c>
      <c r="AX121">
        <v>101147</v>
      </c>
      <c r="AY121">
        <v>74265</v>
      </c>
      <c r="AZ121">
        <v>4838243.9999999907</v>
      </c>
      <c r="BA121">
        <v>39760.79295340259</v>
      </c>
      <c r="BB121">
        <v>15046.159006</v>
      </c>
      <c r="BC121">
        <v>2559.44</v>
      </c>
      <c r="BD121">
        <v>2193.85</v>
      </c>
      <c r="BE121">
        <v>0</v>
      </c>
      <c r="BF121">
        <v>41223.862335999889</v>
      </c>
      <c r="BG121">
        <v>57366.391959402587</v>
      </c>
      <c r="BH121">
        <v>4975.7219999999998</v>
      </c>
      <c r="BI121">
        <v>0</v>
      </c>
      <c r="BJ121">
        <v>1408.4670000000001</v>
      </c>
      <c r="BK121">
        <v>25074.913333999899</v>
      </c>
      <c r="BL121">
        <v>1190.99000199999</v>
      </c>
      <c r="BM121">
        <v>0</v>
      </c>
      <c r="BN121">
        <v>0</v>
      </c>
      <c r="BO121">
        <v>13948.679623402701</v>
      </c>
      <c r="BP121">
        <v>0</v>
      </c>
      <c r="BQ121">
        <v>5193.5483870967701</v>
      </c>
      <c r="BR121">
        <v>0</v>
      </c>
      <c r="BS121">
        <v>5193.5483870967701</v>
      </c>
    </row>
    <row r="122" spans="1:71">
      <c r="A122" s="2">
        <v>43549</v>
      </c>
      <c r="B122">
        <v>792370.19</v>
      </c>
      <c r="C122">
        <v>56.781646914011397</v>
      </c>
      <c r="D122">
        <v>6.1579095704929898</v>
      </c>
      <c r="E122">
        <v>46.848970410105501</v>
      </c>
      <c r="F122">
        <v>4.7889636811059804</v>
      </c>
      <c r="G122">
        <v>96</v>
      </c>
      <c r="H122">
        <v>0</v>
      </c>
      <c r="I122">
        <v>56600</v>
      </c>
      <c r="J122">
        <v>0</v>
      </c>
      <c r="K122">
        <v>64813000</v>
      </c>
      <c r="L122">
        <v>8.4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22580.6451612903</v>
      </c>
      <c r="U122">
        <v>5193.5483870967701</v>
      </c>
      <c r="V122">
        <v>55322.580645161201</v>
      </c>
      <c r="W122">
        <v>1976.50799999998</v>
      </c>
      <c r="X122">
        <v>0.08</v>
      </c>
      <c r="Y122">
        <v>1123.0029999999999</v>
      </c>
      <c r="Z122">
        <v>21120.2914869999</v>
      </c>
      <c r="AA122">
        <v>1190.6199959999899</v>
      </c>
      <c r="AB122">
        <v>0</v>
      </c>
      <c r="AC122">
        <v>0</v>
      </c>
      <c r="AD122">
        <v>3123.9616746848301</v>
      </c>
      <c r="AE122">
        <v>3398.1779999999999</v>
      </c>
      <c r="AF122">
        <v>0</v>
      </c>
      <c r="AG122">
        <v>0</v>
      </c>
      <c r="AH122">
        <v>0</v>
      </c>
      <c r="AI122">
        <v>0</v>
      </c>
      <c r="AJ122">
        <v>2633.6638969999999</v>
      </c>
      <c r="AK122">
        <v>7283.37</v>
      </c>
      <c r="AL122">
        <v>0</v>
      </c>
      <c r="AM122">
        <v>0</v>
      </c>
      <c r="AN122">
        <v>2193.85</v>
      </c>
      <c r="AO122">
        <v>0</v>
      </c>
      <c r="AP122">
        <v>0</v>
      </c>
      <c r="AQ122">
        <v>0</v>
      </c>
      <c r="AR122">
        <v>0</v>
      </c>
      <c r="AS122">
        <v>1989.23</v>
      </c>
      <c r="AT122">
        <v>0</v>
      </c>
      <c r="AU122">
        <v>0</v>
      </c>
      <c r="AV122">
        <v>0</v>
      </c>
      <c r="AW122">
        <v>26713</v>
      </c>
      <c r="AX122">
        <v>0</v>
      </c>
      <c r="AY122">
        <v>67593</v>
      </c>
      <c r="AZ122">
        <v>4879343.9999999944</v>
      </c>
      <c r="BA122">
        <v>28534.464157684699</v>
      </c>
      <c r="BB122">
        <v>15509.061897</v>
      </c>
      <c r="BC122">
        <v>1989.23</v>
      </c>
      <c r="BD122">
        <v>2193.85</v>
      </c>
      <c r="BE122">
        <v>0</v>
      </c>
      <c r="BF122">
        <v>40714.944379999877</v>
      </c>
      <c r="BG122">
        <v>46032.756054684709</v>
      </c>
      <c r="BH122">
        <v>5374.6859999999797</v>
      </c>
      <c r="BI122">
        <v>0.08</v>
      </c>
      <c r="BJ122">
        <v>1123.0029999999999</v>
      </c>
      <c r="BK122">
        <v>23753.955383999899</v>
      </c>
      <c r="BL122">
        <v>1190.6199959999899</v>
      </c>
      <c r="BM122">
        <v>0</v>
      </c>
      <c r="BN122">
        <v>0</v>
      </c>
      <c r="BO122">
        <v>3123.9616746848301</v>
      </c>
      <c r="BP122">
        <v>0</v>
      </c>
      <c r="BQ122">
        <v>5193.5483870967701</v>
      </c>
      <c r="BR122">
        <v>0</v>
      </c>
      <c r="BS122">
        <v>5193.5483870967701</v>
      </c>
    </row>
    <row r="123" spans="1:71">
      <c r="A123" s="2">
        <v>43556</v>
      </c>
      <c r="B123">
        <v>893509.76</v>
      </c>
      <c r="C123">
        <v>55.699202911121603</v>
      </c>
      <c r="D123">
        <v>6.0804680150915802</v>
      </c>
      <c r="E123">
        <v>48.896318160633797</v>
      </c>
      <c r="F123">
        <v>4.8566246735521901</v>
      </c>
      <c r="G123">
        <v>97</v>
      </c>
      <c r="H123">
        <v>0</v>
      </c>
      <c r="I123">
        <v>55700</v>
      </c>
      <c r="J123">
        <v>0</v>
      </c>
      <c r="K123">
        <v>64814000</v>
      </c>
      <c r="L123">
        <v>8.1999999999999993</v>
      </c>
      <c r="M123">
        <v>0</v>
      </c>
      <c r="N123">
        <v>0</v>
      </c>
      <c r="O123">
        <v>0</v>
      </c>
      <c r="P123">
        <v>45966.666666666599</v>
      </c>
      <c r="Q123">
        <v>0</v>
      </c>
      <c r="R123">
        <v>0</v>
      </c>
      <c r="S123">
        <v>10033.333333333299</v>
      </c>
      <c r="T123">
        <v>12133.333333333299</v>
      </c>
      <c r="U123">
        <v>5366.6666666666597</v>
      </c>
      <c r="V123">
        <v>143033.33333333299</v>
      </c>
      <c r="W123">
        <v>1970.4359999999999</v>
      </c>
      <c r="X123">
        <v>1861.14</v>
      </c>
      <c r="Y123">
        <v>928.52300000000002</v>
      </c>
      <c r="Z123">
        <v>20103.934289000001</v>
      </c>
      <c r="AA123">
        <v>1156.8199949999901</v>
      </c>
      <c r="AB123">
        <v>0</v>
      </c>
      <c r="AC123">
        <v>0</v>
      </c>
      <c r="AD123">
        <v>30183.504409727499</v>
      </c>
      <c r="AE123">
        <v>3173.0720000000001</v>
      </c>
      <c r="AF123">
        <v>0</v>
      </c>
      <c r="AG123">
        <v>0</v>
      </c>
      <c r="AH123">
        <v>0</v>
      </c>
      <c r="AI123">
        <v>0</v>
      </c>
      <c r="AJ123">
        <v>2965.6254720000002</v>
      </c>
      <c r="AK123">
        <v>9079.2900000000009</v>
      </c>
      <c r="AL123">
        <v>0</v>
      </c>
      <c r="AM123">
        <v>0</v>
      </c>
      <c r="AN123">
        <v>2193.85</v>
      </c>
      <c r="AO123">
        <v>0</v>
      </c>
      <c r="AP123">
        <v>0</v>
      </c>
      <c r="AQ123">
        <v>0</v>
      </c>
      <c r="AR123">
        <v>0</v>
      </c>
      <c r="AS123">
        <v>1019.48</v>
      </c>
      <c r="AT123">
        <v>0</v>
      </c>
      <c r="AU123">
        <v>0</v>
      </c>
      <c r="AV123">
        <v>0</v>
      </c>
      <c r="AW123">
        <v>94495</v>
      </c>
      <c r="AX123">
        <v>0</v>
      </c>
      <c r="AY123">
        <v>85728</v>
      </c>
      <c r="AZ123">
        <v>5432957.4999999907</v>
      </c>
      <c r="BA123">
        <v>56204.357693727492</v>
      </c>
      <c r="BB123">
        <v>17411.837471999999</v>
      </c>
      <c r="BC123">
        <v>1019.48</v>
      </c>
      <c r="BD123">
        <v>2193.85</v>
      </c>
      <c r="BE123">
        <v>0</v>
      </c>
      <c r="BF123">
        <v>42258.320755999986</v>
      </c>
      <c r="BG123">
        <v>74635.675165727487</v>
      </c>
      <c r="BH123">
        <v>5143.5079999999998</v>
      </c>
      <c r="BI123">
        <v>1861.14</v>
      </c>
      <c r="BJ123">
        <v>928.52300000000002</v>
      </c>
      <c r="BK123">
        <v>23069.559761</v>
      </c>
      <c r="BL123">
        <v>1156.8199949999901</v>
      </c>
      <c r="BM123">
        <v>0</v>
      </c>
      <c r="BN123">
        <v>0</v>
      </c>
      <c r="BO123">
        <v>30183.504409727499</v>
      </c>
      <c r="BP123">
        <v>0</v>
      </c>
      <c r="BQ123">
        <v>15399.99999999996</v>
      </c>
      <c r="BR123">
        <v>0</v>
      </c>
      <c r="BS123">
        <v>15399.99999999996</v>
      </c>
    </row>
    <row r="124" spans="1:71">
      <c r="A124" s="2">
        <v>43563</v>
      </c>
      <c r="B124">
        <v>771019.36</v>
      </c>
      <c r="C124">
        <v>55.525537846007097</v>
      </c>
      <c r="D124">
        <v>6.2143154191240004</v>
      </c>
      <c r="E124">
        <v>49.510182053680602</v>
      </c>
      <c r="F124">
        <v>4.8755213068208203</v>
      </c>
      <c r="G124">
        <v>97</v>
      </c>
      <c r="H124">
        <v>0</v>
      </c>
      <c r="I124">
        <v>55700</v>
      </c>
      <c r="J124">
        <v>0</v>
      </c>
      <c r="K124">
        <v>64814000</v>
      </c>
      <c r="L124">
        <v>8.1999999999999993</v>
      </c>
      <c r="M124">
        <v>0</v>
      </c>
      <c r="N124">
        <v>0</v>
      </c>
      <c r="O124">
        <v>0</v>
      </c>
      <c r="P124">
        <v>45966.666666666599</v>
      </c>
      <c r="Q124">
        <v>0</v>
      </c>
      <c r="R124">
        <v>0</v>
      </c>
      <c r="S124">
        <v>10033.333333333299</v>
      </c>
      <c r="T124">
        <v>12133.333333333299</v>
      </c>
      <c r="U124">
        <v>5366.6666666666597</v>
      </c>
      <c r="V124">
        <v>143033.33333333299</v>
      </c>
      <c r="W124">
        <v>1938.876</v>
      </c>
      <c r="X124">
        <v>2859.6599999999899</v>
      </c>
      <c r="Y124">
        <v>1222.759</v>
      </c>
      <c r="Z124">
        <v>18709.9914629999</v>
      </c>
      <c r="AA124">
        <v>1166.6499939999901</v>
      </c>
      <c r="AB124">
        <v>0</v>
      </c>
      <c r="AC124">
        <v>0</v>
      </c>
      <c r="AD124">
        <v>51.504409727566497</v>
      </c>
      <c r="AE124">
        <v>3351.6280000000002</v>
      </c>
      <c r="AF124">
        <v>0</v>
      </c>
      <c r="AG124">
        <v>0</v>
      </c>
      <c r="AH124">
        <v>0</v>
      </c>
      <c r="AI124">
        <v>0</v>
      </c>
      <c r="AJ124">
        <v>2501.5035560000001</v>
      </c>
      <c r="AK124">
        <v>8144.19</v>
      </c>
      <c r="AL124">
        <v>0</v>
      </c>
      <c r="AM124">
        <v>0</v>
      </c>
      <c r="AN124">
        <v>1872.8</v>
      </c>
      <c r="AO124">
        <v>0</v>
      </c>
      <c r="AP124">
        <v>0</v>
      </c>
      <c r="AQ124">
        <v>0</v>
      </c>
      <c r="AR124">
        <v>0</v>
      </c>
      <c r="AS124">
        <v>1217.77</v>
      </c>
      <c r="AT124">
        <v>0</v>
      </c>
      <c r="AU124">
        <v>0</v>
      </c>
      <c r="AV124">
        <v>0</v>
      </c>
      <c r="AW124">
        <v>338027</v>
      </c>
      <c r="AX124">
        <v>228146</v>
      </c>
      <c r="AY124">
        <v>88570</v>
      </c>
      <c r="AZ124">
        <v>4791357.4999999944</v>
      </c>
      <c r="BA124">
        <v>25949.440866727451</v>
      </c>
      <c r="BB124">
        <v>15870.121556</v>
      </c>
      <c r="BC124">
        <v>1217.77</v>
      </c>
      <c r="BD124">
        <v>1872.8</v>
      </c>
      <c r="BE124">
        <v>0</v>
      </c>
      <c r="BF124">
        <v>41113.028012999879</v>
      </c>
      <c r="BG124">
        <v>43037.332422727442</v>
      </c>
      <c r="BH124">
        <v>5290.5039999999999</v>
      </c>
      <c r="BI124">
        <v>2859.6599999999899</v>
      </c>
      <c r="BJ124">
        <v>1222.759</v>
      </c>
      <c r="BK124">
        <v>21211.4950189999</v>
      </c>
      <c r="BL124">
        <v>1166.6499939999901</v>
      </c>
      <c r="BM124">
        <v>0</v>
      </c>
      <c r="BN124">
        <v>0</v>
      </c>
      <c r="BO124">
        <v>51.504409727566497</v>
      </c>
      <c r="BP124">
        <v>0</v>
      </c>
      <c r="BQ124">
        <v>15399.99999999996</v>
      </c>
      <c r="BR124">
        <v>0</v>
      </c>
      <c r="BS124">
        <v>15399.99999999996</v>
      </c>
    </row>
    <row r="125" spans="1:71">
      <c r="A125" s="2">
        <v>43570</v>
      </c>
      <c r="B125">
        <v>750728.95</v>
      </c>
      <c r="C125">
        <v>56.601312310129501</v>
      </c>
      <c r="D125">
        <v>6.0980164809691901</v>
      </c>
      <c r="E125">
        <v>48.861058070313298</v>
      </c>
      <c r="F125">
        <v>4.8820217487688504</v>
      </c>
      <c r="G125">
        <v>97</v>
      </c>
      <c r="H125">
        <v>0</v>
      </c>
      <c r="I125">
        <v>55700</v>
      </c>
      <c r="J125">
        <v>0</v>
      </c>
      <c r="K125">
        <v>64814000</v>
      </c>
      <c r="L125">
        <v>8.1999999999999993</v>
      </c>
      <c r="M125">
        <v>0</v>
      </c>
      <c r="N125">
        <v>0</v>
      </c>
      <c r="O125">
        <v>0</v>
      </c>
      <c r="P125">
        <v>45966.666666666599</v>
      </c>
      <c r="Q125">
        <v>0</v>
      </c>
      <c r="R125">
        <v>0</v>
      </c>
      <c r="S125">
        <v>10033.333333333299</v>
      </c>
      <c r="T125">
        <v>12133.333333333299</v>
      </c>
      <c r="U125">
        <v>5366.6666666666597</v>
      </c>
      <c r="V125">
        <v>143033.33333333299</v>
      </c>
      <c r="W125">
        <v>1920.684</v>
      </c>
      <c r="X125">
        <v>2980.86</v>
      </c>
      <c r="Y125">
        <v>1175.3969999999899</v>
      </c>
      <c r="Z125">
        <v>17466.206193999999</v>
      </c>
      <c r="AA125">
        <v>1173.3099969999901</v>
      </c>
      <c r="AB125">
        <v>0</v>
      </c>
      <c r="AC125">
        <v>0</v>
      </c>
      <c r="AD125">
        <v>51.504409727566497</v>
      </c>
      <c r="AE125">
        <v>3344.18</v>
      </c>
      <c r="AF125">
        <v>0</v>
      </c>
      <c r="AG125">
        <v>0</v>
      </c>
      <c r="AH125">
        <v>0</v>
      </c>
      <c r="AI125">
        <v>0</v>
      </c>
      <c r="AJ125">
        <v>2594.2253099999998</v>
      </c>
      <c r="AK125">
        <v>5640.81</v>
      </c>
      <c r="AL125">
        <v>0</v>
      </c>
      <c r="AM125">
        <v>0</v>
      </c>
      <c r="AN125">
        <v>1872.8</v>
      </c>
      <c r="AO125">
        <v>0</v>
      </c>
      <c r="AP125">
        <v>0</v>
      </c>
      <c r="AQ125">
        <v>0</v>
      </c>
      <c r="AR125">
        <v>0</v>
      </c>
      <c r="AS125">
        <v>936.07</v>
      </c>
      <c r="AT125">
        <v>0</v>
      </c>
      <c r="AU125">
        <v>0</v>
      </c>
      <c r="AV125">
        <v>0</v>
      </c>
      <c r="AW125">
        <v>228483</v>
      </c>
      <c r="AX125">
        <v>0</v>
      </c>
      <c r="AY125">
        <v>86941</v>
      </c>
      <c r="AZ125">
        <v>4577957.4999999963</v>
      </c>
      <c r="BA125">
        <v>24767.961600727551</v>
      </c>
      <c r="BB125">
        <v>13452.015310000001</v>
      </c>
      <c r="BC125">
        <v>936.07</v>
      </c>
      <c r="BD125">
        <v>1872.8</v>
      </c>
      <c r="BE125">
        <v>0</v>
      </c>
      <c r="BF125">
        <v>37231.742500999979</v>
      </c>
      <c r="BG125">
        <v>39156.046910727549</v>
      </c>
      <c r="BH125">
        <v>5264.8639999999996</v>
      </c>
      <c r="BI125">
        <v>2980.86</v>
      </c>
      <c r="BJ125">
        <v>1175.3969999999899</v>
      </c>
      <c r="BK125">
        <v>20060.431504</v>
      </c>
      <c r="BL125">
        <v>1173.3099969999901</v>
      </c>
      <c r="BM125">
        <v>0</v>
      </c>
      <c r="BN125">
        <v>0</v>
      </c>
      <c r="BO125">
        <v>51.504409727566497</v>
      </c>
      <c r="BP125">
        <v>0</v>
      </c>
      <c r="BQ125">
        <v>15399.99999999996</v>
      </c>
      <c r="BR125">
        <v>0</v>
      </c>
      <c r="BS125">
        <v>15399.99999999996</v>
      </c>
    </row>
    <row r="126" spans="1:71">
      <c r="A126" s="2">
        <v>43577</v>
      </c>
      <c r="B126">
        <v>867677.83</v>
      </c>
      <c r="C126">
        <v>56.949730864314503</v>
      </c>
      <c r="D126">
        <v>5.8984536916374299</v>
      </c>
      <c r="E126">
        <v>49.417667780688198</v>
      </c>
      <c r="F126">
        <v>4.7503767575119502</v>
      </c>
      <c r="G126">
        <v>97</v>
      </c>
      <c r="H126">
        <v>1</v>
      </c>
      <c r="I126">
        <v>55700</v>
      </c>
      <c r="J126">
        <v>0</v>
      </c>
      <c r="K126">
        <v>64814000</v>
      </c>
      <c r="L126">
        <v>8.1999999999999993</v>
      </c>
      <c r="M126">
        <v>0</v>
      </c>
      <c r="N126">
        <v>0</v>
      </c>
      <c r="O126">
        <v>0</v>
      </c>
      <c r="P126">
        <v>45966.666666666599</v>
      </c>
      <c r="Q126">
        <v>0</v>
      </c>
      <c r="R126">
        <v>0</v>
      </c>
      <c r="S126">
        <v>10033.333333333299</v>
      </c>
      <c r="T126">
        <v>12133.333333333299</v>
      </c>
      <c r="U126">
        <v>5366.6666666666597</v>
      </c>
      <c r="V126">
        <v>143033.33333333299</v>
      </c>
      <c r="W126">
        <v>1625.98799999998</v>
      </c>
      <c r="X126">
        <v>2332.2600000000002</v>
      </c>
      <c r="Y126">
        <v>1548.615</v>
      </c>
      <c r="Z126">
        <v>17174.612830999999</v>
      </c>
      <c r="AA126">
        <v>1174.54</v>
      </c>
      <c r="AB126">
        <v>0</v>
      </c>
      <c r="AC126">
        <v>0</v>
      </c>
      <c r="AD126">
        <v>58316.7431709663</v>
      </c>
      <c r="AE126">
        <v>3361.61</v>
      </c>
      <c r="AF126">
        <v>0</v>
      </c>
      <c r="AG126">
        <v>0</v>
      </c>
      <c r="AH126">
        <v>0</v>
      </c>
      <c r="AI126">
        <v>0</v>
      </c>
      <c r="AJ126">
        <v>3832.9045900000001</v>
      </c>
      <c r="AK126">
        <v>3429.06</v>
      </c>
      <c r="AL126">
        <v>1484.3700020000001</v>
      </c>
      <c r="AM126">
        <v>0</v>
      </c>
      <c r="AN126">
        <v>1872.8</v>
      </c>
      <c r="AO126">
        <v>0</v>
      </c>
      <c r="AP126">
        <v>0</v>
      </c>
      <c r="AQ126">
        <v>0</v>
      </c>
      <c r="AR126">
        <v>0</v>
      </c>
      <c r="AS126">
        <v>801.97</v>
      </c>
      <c r="AT126">
        <v>0</v>
      </c>
      <c r="AU126">
        <v>0</v>
      </c>
      <c r="AV126">
        <v>0</v>
      </c>
      <c r="AW126">
        <v>33982</v>
      </c>
      <c r="AX126">
        <v>0</v>
      </c>
      <c r="AY126">
        <v>86423</v>
      </c>
      <c r="AZ126">
        <v>5117957.4999999944</v>
      </c>
      <c r="BA126">
        <v>82172.759001966275</v>
      </c>
      <c r="BB126">
        <v>13980.744591999999</v>
      </c>
      <c r="BC126">
        <v>801.97</v>
      </c>
      <c r="BD126">
        <v>1872.8</v>
      </c>
      <c r="BE126">
        <v>0</v>
      </c>
      <c r="BF126">
        <v>36765.930422999983</v>
      </c>
      <c r="BG126">
        <v>96955.473593966279</v>
      </c>
      <c r="BH126">
        <v>4987.5979999999799</v>
      </c>
      <c r="BI126">
        <v>2332.2600000000002</v>
      </c>
      <c r="BJ126">
        <v>1548.615</v>
      </c>
      <c r="BK126">
        <v>21007.517421</v>
      </c>
      <c r="BL126">
        <v>2658.9100020000001</v>
      </c>
      <c r="BM126">
        <v>0</v>
      </c>
      <c r="BN126">
        <v>0</v>
      </c>
      <c r="BO126">
        <v>58316.7431709663</v>
      </c>
      <c r="BP126">
        <v>0</v>
      </c>
      <c r="BQ126">
        <v>15399.99999999996</v>
      </c>
      <c r="BR126">
        <v>0</v>
      </c>
      <c r="BS126">
        <v>15399.99999999996</v>
      </c>
    </row>
    <row r="127" spans="1:71">
      <c r="A127" s="2">
        <v>43584</v>
      </c>
      <c r="B127">
        <v>832760.74</v>
      </c>
      <c r="C127">
        <v>56.811659942398201</v>
      </c>
      <c r="D127">
        <v>5.9080474966370602</v>
      </c>
      <c r="E127">
        <v>48.856209150326798</v>
      </c>
      <c r="F127">
        <v>4.7916623991622904</v>
      </c>
      <c r="G127">
        <v>98.428571428571402</v>
      </c>
      <c r="H127">
        <v>1</v>
      </c>
      <c r="I127">
        <v>58842.857142857101</v>
      </c>
      <c r="J127">
        <v>0</v>
      </c>
      <c r="K127">
        <v>64817571.428571403</v>
      </c>
      <c r="L127">
        <v>8.1999999999999993</v>
      </c>
      <c r="M127">
        <v>0</v>
      </c>
      <c r="N127">
        <v>0</v>
      </c>
      <c r="O127">
        <v>0</v>
      </c>
      <c r="P127">
        <v>33133.333333333299</v>
      </c>
      <c r="Q127">
        <v>0</v>
      </c>
      <c r="R127">
        <v>0</v>
      </c>
      <c r="S127">
        <v>18673.118279569801</v>
      </c>
      <c r="T127">
        <v>48627.956989247301</v>
      </c>
      <c r="U127">
        <v>14113.9784946236</v>
      </c>
      <c r="V127">
        <v>845705.37634408497</v>
      </c>
      <c r="W127">
        <v>0.108</v>
      </c>
      <c r="X127">
        <v>0.32</v>
      </c>
      <c r="Y127">
        <v>240.38</v>
      </c>
      <c r="Z127">
        <v>3649.4961619999999</v>
      </c>
      <c r="AA127">
        <v>258.11000300000001</v>
      </c>
      <c r="AB127">
        <v>0</v>
      </c>
      <c r="AC127">
        <v>0</v>
      </c>
      <c r="AD127">
        <v>39809.844494642603</v>
      </c>
      <c r="AE127">
        <v>112165.63830000001</v>
      </c>
      <c r="AF127">
        <v>0</v>
      </c>
      <c r="AG127">
        <v>0</v>
      </c>
      <c r="AH127">
        <v>0</v>
      </c>
      <c r="AI127">
        <v>0</v>
      </c>
      <c r="AJ127">
        <v>86375.664680000002</v>
      </c>
      <c r="AK127">
        <v>2223.58</v>
      </c>
      <c r="AL127">
        <v>3271.3300009999998</v>
      </c>
      <c r="AM127">
        <v>0</v>
      </c>
      <c r="AN127">
        <v>1872.8</v>
      </c>
      <c r="AO127">
        <v>0</v>
      </c>
      <c r="AP127">
        <v>0</v>
      </c>
      <c r="AQ127">
        <v>0</v>
      </c>
      <c r="AR127">
        <v>0</v>
      </c>
      <c r="AS127">
        <v>750.73</v>
      </c>
      <c r="AT127">
        <v>0</v>
      </c>
      <c r="AU127">
        <v>0</v>
      </c>
      <c r="AV127">
        <v>0</v>
      </c>
      <c r="AW127">
        <v>104454</v>
      </c>
      <c r="AX127">
        <v>0</v>
      </c>
      <c r="AY127">
        <v>93273</v>
      </c>
      <c r="AZ127">
        <v>4919989.9999999907</v>
      </c>
      <c r="BA127">
        <v>43958.258659642597</v>
      </c>
      <c r="BB127">
        <v>205909.01298100001</v>
      </c>
      <c r="BC127">
        <v>750.73</v>
      </c>
      <c r="BD127">
        <v>1872.8</v>
      </c>
      <c r="BE127">
        <v>0</v>
      </c>
      <c r="BF127">
        <v>208935.35714599999</v>
      </c>
      <c r="BG127">
        <v>250618.00164064259</v>
      </c>
      <c r="BH127">
        <v>112165.7463</v>
      </c>
      <c r="BI127">
        <v>0.32</v>
      </c>
      <c r="BJ127">
        <v>240.38</v>
      </c>
      <c r="BK127">
        <v>90025.160841999998</v>
      </c>
      <c r="BL127">
        <v>3529.440004</v>
      </c>
      <c r="BM127">
        <v>0</v>
      </c>
      <c r="BN127">
        <v>0</v>
      </c>
      <c r="BO127">
        <v>39809.844494642603</v>
      </c>
      <c r="BP127">
        <v>0</v>
      </c>
      <c r="BQ127">
        <v>32787.0967741934</v>
      </c>
      <c r="BR127">
        <v>0</v>
      </c>
      <c r="BS127">
        <v>32787.0967741934</v>
      </c>
    </row>
    <row r="128" spans="1:71">
      <c r="A128" s="2">
        <v>43591</v>
      </c>
      <c r="B128">
        <v>794469.58</v>
      </c>
      <c r="C128">
        <v>57.9144498082929</v>
      </c>
      <c r="D128">
        <v>5.8796335562276401</v>
      </c>
      <c r="E128">
        <v>49.612420084763997</v>
      </c>
      <c r="F128">
        <v>4.8823518572934201</v>
      </c>
      <c r="G128">
        <v>99</v>
      </c>
      <c r="H128">
        <v>1</v>
      </c>
      <c r="I128">
        <v>60100</v>
      </c>
      <c r="J128">
        <v>0</v>
      </c>
      <c r="K128">
        <v>64819000</v>
      </c>
      <c r="L128">
        <v>8.1999999999999993</v>
      </c>
      <c r="M128">
        <v>0</v>
      </c>
      <c r="N128">
        <v>0</v>
      </c>
      <c r="O128">
        <v>0</v>
      </c>
      <c r="P128">
        <v>28000</v>
      </c>
      <c r="Q128">
        <v>0</v>
      </c>
      <c r="R128">
        <v>0</v>
      </c>
      <c r="S128">
        <v>22129.032258064501</v>
      </c>
      <c r="T128">
        <v>63225.806451612902</v>
      </c>
      <c r="U128">
        <v>17612.9032258064</v>
      </c>
      <c r="V128">
        <v>1126774.1935483799</v>
      </c>
      <c r="W128">
        <v>0</v>
      </c>
      <c r="X128">
        <v>0</v>
      </c>
      <c r="Y128">
        <v>0</v>
      </c>
      <c r="Z128">
        <v>2.4E-2</v>
      </c>
      <c r="AA128">
        <v>0</v>
      </c>
      <c r="AB128">
        <v>0</v>
      </c>
      <c r="AC128">
        <v>0</v>
      </c>
      <c r="AD128">
        <v>4428.5088969070503</v>
      </c>
      <c r="AE128">
        <v>3330.558</v>
      </c>
      <c r="AF128">
        <v>0</v>
      </c>
      <c r="AG128">
        <v>0</v>
      </c>
      <c r="AH128">
        <v>0</v>
      </c>
      <c r="AI128">
        <v>0</v>
      </c>
      <c r="AJ128">
        <v>4685.2962550000002</v>
      </c>
      <c r="AK128">
        <v>5472.8961259999996</v>
      </c>
      <c r="AL128">
        <v>3256.1300030000002</v>
      </c>
      <c r="AM128">
        <v>0</v>
      </c>
      <c r="AN128">
        <v>1872.8</v>
      </c>
      <c r="AO128">
        <v>0</v>
      </c>
      <c r="AP128">
        <v>0</v>
      </c>
      <c r="AQ128">
        <v>0</v>
      </c>
      <c r="AR128">
        <v>0</v>
      </c>
      <c r="AS128">
        <v>774.42</v>
      </c>
      <c r="AT128">
        <v>0</v>
      </c>
      <c r="AU128">
        <v>0</v>
      </c>
      <c r="AV128">
        <v>0</v>
      </c>
      <c r="AW128">
        <v>140438</v>
      </c>
      <c r="AX128">
        <v>0</v>
      </c>
      <c r="AY128">
        <v>82330</v>
      </c>
      <c r="AZ128">
        <v>4671189.9999999907</v>
      </c>
      <c r="BA128">
        <v>4428.5328969070506</v>
      </c>
      <c r="BB128">
        <v>18617.680383999999</v>
      </c>
      <c r="BC128">
        <v>774.42</v>
      </c>
      <c r="BD128">
        <v>1872.8</v>
      </c>
      <c r="BE128">
        <v>0</v>
      </c>
      <c r="BF128">
        <v>17519.324384</v>
      </c>
      <c r="BG128">
        <v>23820.633280907052</v>
      </c>
      <c r="BH128">
        <v>3330.558</v>
      </c>
      <c r="BI128">
        <v>0</v>
      </c>
      <c r="BJ128">
        <v>0</v>
      </c>
      <c r="BK128">
        <v>4685.3202550000015</v>
      </c>
      <c r="BL128">
        <v>3256.1300030000002</v>
      </c>
      <c r="BM128">
        <v>0</v>
      </c>
      <c r="BN128">
        <v>0</v>
      </c>
      <c r="BO128">
        <v>4428.5088969070503</v>
      </c>
      <c r="BP128">
        <v>0</v>
      </c>
      <c r="BQ128">
        <v>39741.935483870897</v>
      </c>
      <c r="BR128">
        <v>0</v>
      </c>
      <c r="BS128">
        <v>39741.935483870897</v>
      </c>
    </row>
    <row r="129" spans="1:71">
      <c r="A129" s="2">
        <v>43598</v>
      </c>
      <c r="B129">
        <v>743859.09</v>
      </c>
      <c r="C129">
        <v>56.657764746291598</v>
      </c>
      <c r="D129">
        <v>5.9099768085901196</v>
      </c>
      <c r="E129">
        <v>47.906638928428002</v>
      </c>
      <c r="F129">
        <v>4.8125536623902301</v>
      </c>
      <c r="G129">
        <v>99</v>
      </c>
      <c r="H129">
        <v>0</v>
      </c>
      <c r="I129">
        <v>60100</v>
      </c>
      <c r="J129">
        <v>0</v>
      </c>
      <c r="K129">
        <v>64819000</v>
      </c>
      <c r="L129">
        <v>8.1999999999999993</v>
      </c>
      <c r="M129">
        <v>0</v>
      </c>
      <c r="N129">
        <v>0</v>
      </c>
      <c r="O129">
        <v>0</v>
      </c>
      <c r="P129">
        <v>28000</v>
      </c>
      <c r="Q129">
        <v>0</v>
      </c>
      <c r="R129">
        <v>0</v>
      </c>
      <c r="S129">
        <v>22129.032258064501</v>
      </c>
      <c r="T129">
        <v>63225.806451612902</v>
      </c>
      <c r="U129">
        <v>17612.9032258064</v>
      </c>
      <c r="V129">
        <v>1126774.1935483799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2174.9210763942301</v>
      </c>
      <c r="AE129">
        <v>3324.5659999999998</v>
      </c>
      <c r="AF129">
        <v>0</v>
      </c>
      <c r="AG129">
        <v>0</v>
      </c>
      <c r="AH129">
        <v>0</v>
      </c>
      <c r="AI129">
        <v>0</v>
      </c>
      <c r="AJ129">
        <v>5007.6038760000001</v>
      </c>
      <c r="AK129">
        <v>6091.07</v>
      </c>
      <c r="AL129">
        <v>3285.8399939999999</v>
      </c>
      <c r="AM129">
        <v>0</v>
      </c>
      <c r="AN129">
        <v>2247.35</v>
      </c>
      <c r="AO129">
        <v>0</v>
      </c>
      <c r="AP129">
        <v>0</v>
      </c>
      <c r="AQ129">
        <v>0</v>
      </c>
      <c r="AR129">
        <v>0</v>
      </c>
      <c r="AS129">
        <v>666.02</v>
      </c>
      <c r="AT129">
        <v>0</v>
      </c>
      <c r="AU129">
        <v>0</v>
      </c>
      <c r="AV129">
        <v>0</v>
      </c>
      <c r="AW129">
        <v>189633</v>
      </c>
      <c r="AX129">
        <v>0</v>
      </c>
      <c r="AY129">
        <v>86686</v>
      </c>
      <c r="AZ129">
        <v>4396189.9999999972</v>
      </c>
      <c r="BA129">
        <v>2174.9210763942301</v>
      </c>
      <c r="BB129">
        <v>19956.42987</v>
      </c>
      <c r="BC129">
        <v>666.02</v>
      </c>
      <c r="BD129">
        <v>2247.35</v>
      </c>
      <c r="BE129">
        <v>0</v>
      </c>
      <c r="BF129">
        <v>18375.099869999998</v>
      </c>
      <c r="BG129">
        <v>22797.370946394229</v>
      </c>
      <c r="BH129">
        <v>3324.5659999999998</v>
      </c>
      <c r="BI129">
        <v>0</v>
      </c>
      <c r="BJ129">
        <v>0</v>
      </c>
      <c r="BK129">
        <v>5007.6038760000001</v>
      </c>
      <c r="BL129">
        <v>3285.8399939999999</v>
      </c>
      <c r="BM129">
        <v>0</v>
      </c>
      <c r="BN129">
        <v>0</v>
      </c>
      <c r="BO129">
        <v>2174.9210763942301</v>
      </c>
      <c r="BP129">
        <v>0</v>
      </c>
      <c r="BQ129">
        <v>39741.935483870897</v>
      </c>
      <c r="BR129">
        <v>0</v>
      </c>
      <c r="BS129">
        <v>39741.935483870897</v>
      </c>
    </row>
    <row r="130" spans="1:71">
      <c r="A130" s="2">
        <v>43605</v>
      </c>
      <c r="B130">
        <v>742814.25</v>
      </c>
      <c r="C130">
        <v>54.632717233142202</v>
      </c>
      <c r="D130">
        <v>6.0414699621494101</v>
      </c>
      <c r="E130">
        <v>48.0465597314912</v>
      </c>
      <c r="F130">
        <v>4.8154524084328703</v>
      </c>
      <c r="G130">
        <v>99</v>
      </c>
      <c r="H130">
        <v>0</v>
      </c>
      <c r="I130">
        <v>60100</v>
      </c>
      <c r="J130">
        <v>0</v>
      </c>
      <c r="K130">
        <v>64819000</v>
      </c>
      <c r="L130">
        <v>8.1999999999999993</v>
      </c>
      <c r="M130">
        <v>0</v>
      </c>
      <c r="N130">
        <v>0</v>
      </c>
      <c r="O130">
        <v>0</v>
      </c>
      <c r="P130">
        <v>28000</v>
      </c>
      <c r="Q130">
        <v>0</v>
      </c>
      <c r="R130">
        <v>0</v>
      </c>
      <c r="S130">
        <v>22129.032258064501</v>
      </c>
      <c r="T130">
        <v>63225.806451612902</v>
      </c>
      <c r="U130">
        <v>17612.9032258064</v>
      </c>
      <c r="V130">
        <v>1126774.1935483799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4589.1274866506401</v>
      </c>
      <c r="AE130">
        <v>3285.5479999999998</v>
      </c>
      <c r="AF130">
        <v>0</v>
      </c>
      <c r="AG130">
        <v>0</v>
      </c>
      <c r="AH130">
        <v>0</v>
      </c>
      <c r="AI130">
        <v>0</v>
      </c>
      <c r="AJ130">
        <v>5192.229652</v>
      </c>
      <c r="AK130">
        <v>5862.38</v>
      </c>
      <c r="AL130">
        <v>3248</v>
      </c>
      <c r="AM130">
        <v>0</v>
      </c>
      <c r="AN130">
        <v>2247.35</v>
      </c>
      <c r="AO130">
        <v>0</v>
      </c>
      <c r="AP130">
        <v>0</v>
      </c>
      <c r="AQ130">
        <v>0</v>
      </c>
      <c r="AR130">
        <v>0</v>
      </c>
      <c r="AS130">
        <v>502.76</v>
      </c>
      <c r="AT130">
        <v>0</v>
      </c>
      <c r="AU130">
        <v>0</v>
      </c>
      <c r="AV130">
        <v>0</v>
      </c>
      <c r="AW130">
        <v>266577</v>
      </c>
      <c r="AX130">
        <v>162398</v>
      </c>
      <c r="AY130">
        <v>80224</v>
      </c>
      <c r="AZ130">
        <v>4487689.9999999888</v>
      </c>
      <c r="BA130">
        <v>4589.1274866506401</v>
      </c>
      <c r="BB130">
        <v>19835.507652</v>
      </c>
      <c r="BC130">
        <v>502.76</v>
      </c>
      <c r="BD130">
        <v>2247.35</v>
      </c>
      <c r="BE130">
        <v>0</v>
      </c>
      <c r="BF130">
        <v>18090.917652</v>
      </c>
      <c r="BG130">
        <v>24927.395138650641</v>
      </c>
      <c r="BH130">
        <v>3285.5479999999998</v>
      </c>
      <c r="BI130">
        <v>0</v>
      </c>
      <c r="BJ130">
        <v>0</v>
      </c>
      <c r="BK130">
        <v>5192.229652</v>
      </c>
      <c r="BL130">
        <v>3248</v>
      </c>
      <c r="BM130">
        <v>0</v>
      </c>
      <c r="BN130">
        <v>0</v>
      </c>
      <c r="BO130">
        <v>4589.1274866506401</v>
      </c>
      <c r="BP130">
        <v>0</v>
      </c>
      <c r="BQ130">
        <v>39741.935483870897</v>
      </c>
      <c r="BR130">
        <v>0</v>
      </c>
      <c r="BS130">
        <v>39741.935483870897</v>
      </c>
    </row>
    <row r="131" spans="1:71">
      <c r="A131" s="2">
        <v>43612</v>
      </c>
      <c r="B131">
        <v>809444.32</v>
      </c>
      <c r="C131">
        <v>55.686701657754703</v>
      </c>
      <c r="D131">
        <v>6.0837933697949698</v>
      </c>
      <c r="E131">
        <v>51.659996525968303</v>
      </c>
      <c r="F131">
        <v>4.8305024148740801</v>
      </c>
      <c r="G131">
        <v>99.571428571428498</v>
      </c>
      <c r="H131">
        <v>1</v>
      </c>
      <c r="I131">
        <v>60014.285714285703</v>
      </c>
      <c r="J131">
        <v>0</v>
      </c>
      <c r="K131">
        <v>64821285.714285702</v>
      </c>
      <c r="L131">
        <v>8.1999999999999993</v>
      </c>
      <c r="M131">
        <v>0</v>
      </c>
      <c r="N131">
        <v>0</v>
      </c>
      <c r="O131">
        <v>0</v>
      </c>
      <c r="P131">
        <v>25866.666666666599</v>
      </c>
      <c r="Q131">
        <v>0</v>
      </c>
      <c r="R131">
        <v>0</v>
      </c>
      <c r="S131">
        <v>21273.118279569801</v>
      </c>
      <c r="T131">
        <v>83227.956989247294</v>
      </c>
      <c r="U131">
        <v>26647.311827956899</v>
      </c>
      <c r="V131">
        <v>1180772.0430107501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3479.3741899473398</v>
      </c>
      <c r="AE131">
        <v>3321.248</v>
      </c>
      <c r="AF131">
        <v>0</v>
      </c>
      <c r="AG131">
        <v>0</v>
      </c>
      <c r="AH131">
        <v>0</v>
      </c>
      <c r="AI131">
        <v>0</v>
      </c>
      <c r="AJ131">
        <v>5700.0756380000003</v>
      </c>
      <c r="AK131">
        <v>6175.1</v>
      </c>
      <c r="AL131">
        <v>7897.4900010000001</v>
      </c>
      <c r="AM131">
        <v>0</v>
      </c>
      <c r="AN131">
        <v>2247.35</v>
      </c>
      <c r="AO131">
        <v>0</v>
      </c>
      <c r="AP131">
        <v>0</v>
      </c>
      <c r="AQ131">
        <v>0</v>
      </c>
      <c r="AR131">
        <v>0</v>
      </c>
      <c r="AS131">
        <v>459.66</v>
      </c>
      <c r="AT131">
        <v>0</v>
      </c>
      <c r="AU131">
        <v>0</v>
      </c>
      <c r="AV131">
        <v>0</v>
      </c>
      <c r="AW131">
        <v>36251</v>
      </c>
      <c r="AX131">
        <v>0</v>
      </c>
      <c r="AY131">
        <v>74146</v>
      </c>
      <c r="AZ131">
        <v>4924491.9999999981</v>
      </c>
      <c r="BA131">
        <v>3479.3741899473398</v>
      </c>
      <c r="BB131">
        <v>25341.263639000001</v>
      </c>
      <c r="BC131">
        <v>459.66</v>
      </c>
      <c r="BD131">
        <v>2247.35</v>
      </c>
      <c r="BE131">
        <v>0</v>
      </c>
      <c r="BF131">
        <v>23553.573638999998</v>
      </c>
      <c r="BG131">
        <v>29280.297828947339</v>
      </c>
      <c r="BH131">
        <v>3321.248</v>
      </c>
      <c r="BI131">
        <v>0</v>
      </c>
      <c r="BJ131">
        <v>0</v>
      </c>
      <c r="BK131">
        <v>5700.0756380000003</v>
      </c>
      <c r="BL131">
        <v>7897.4900010000001</v>
      </c>
      <c r="BM131">
        <v>0</v>
      </c>
      <c r="BN131">
        <v>0</v>
      </c>
      <c r="BO131">
        <v>3479.3741899473398</v>
      </c>
      <c r="BP131">
        <v>0</v>
      </c>
      <c r="BQ131">
        <v>47920.430107526699</v>
      </c>
      <c r="BR131">
        <v>0</v>
      </c>
      <c r="BS131">
        <v>47920.430107526699</v>
      </c>
    </row>
    <row r="132" spans="1:71">
      <c r="A132" s="2">
        <v>43619</v>
      </c>
      <c r="B132">
        <v>935595.96</v>
      </c>
      <c r="C132">
        <v>56.244734127563198</v>
      </c>
      <c r="D132">
        <v>6.0350752048531202</v>
      </c>
      <c r="E132">
        <v>52.4131993299832</v>
      </c>
      <c r="F132">
        <v>4.85946596478471</v>
      </c>
      <c r="G132">
        <v>101</v>
      </c>
      <c r="H132">
        <v>0</v>
      </c>
      <c r="I132">
        <v>59800</v>
      </c>
      <c r="J132">
        <v>0</v>
      </c>
      <c r="K132">
        <v>64827000</v>
      </c>
      <c r="L132">
        <v>8.1999999999999993</v>
      </c>
      <c r="M132">
        <v>0</v>
      </c>
      <c r="N132">
        <v>0</v>
      </c>
      <c r="O132">
        <v>0</v>
      </c>
      <c r="P132">
        <v>20533.333333333299</v>
      </c>
      <c r="Q132">
        <v>0</v>
      </c>
      <c r="R132">
        <v>0</v>
      </c>
      <c r="S132">
        <v>19133.333333333299</v>
      </c>
      <c r="T132">
        <v>133233.33333333299</v>
      </c>
      <c r="U132">
        <v>49233.333333333299</v>
      </c>
      <c r="V132">
        <v>1315766.66666666</v>
      </c>
      <c r="W132">
        <v>0</v>
      </c>
      <c r="X132">
        <v>0</v>
      </c>
      <c r="Y132">
        <v>0</v>
      </c>
      <c r="Z132">
        <v>12086.123637000001</v>
      </c>
      <c r="AA132">
        <v>0</v>
      </c>
      <c r="AB132">
        <v>0</v>
      </c>
      <c r="AC132">
        <v>0</v>
      </c>
      <c r="AD132">
        <v>55366.728768701898</v>
      </c>
      <c r="AE132">
        <v>2698.3180000000002</v>
      </c>
      <c r="AF132">
        <v>0</v>
      </c>
      <c r="AG132">
        <v>0</v>
      </c>
      <c r="AH132">
        <v>0</v>
      </c>
      <c r="AI132">
        <v>0</v>
      </c>
      <c r="AJ132">
        <v>6358.3075330000001</v>
      </c>
      <c r="AK132">
        <v>6195.96</v>
      </c>
      <c r="AL132">
        <v>10979.53</v>
      </c>
      <c r="AM132">
        <v>0</v>
      </c>
      <c r="AN132">
        <v>2140.35</v>
      </c>
      <c r="AO132">
        <v>0</v>
      </c>
      <c r="AP132">
        <v>0</v>
      </c>
      <c r="AQ132">
        <v>0</v>
      </c>
      <c r="AR132">
        <v>0</v>
      </c>
      <c r="AS132">
        <v>475.64</v>
      </c>
      <c r="AT132">
        <v>0</v>
      </c>
      <c r="AU132">
        <v>19420</v>
      </c>
      <c r="AV132">
        <v>0</v>
      </c>
      <c r="AW132">
        <v>113138</v>
      </c>
      <c r="AX132">
        <v>0</v>
      </c>
      <c r="AY132">
        <v>84718</v>
      </c>
      <c r="AZ132">
        <v>5646391.9999999907</v>
      </c>
      <c r="BA132">
        <v>67452.852405701895</v>
      </c>
      <c r="BB132">
        <v>28372.465532999999</v>
      </c>
      <c r="BC132">
        <v>19895.64</v>
      </c>
      <c r="BD132">
        <v>2140.35</v>
      </c>
      <c r="BE132">
        <v>19420</v>
      </c>
      <c r="BF132">
        <v>38793.87917</v>
      </c>
      <c r="BG132">
        <v>115720.9579387019</v>
      </c>
      <c r="BH132">
        <v>2698.3180000000002</v>
      </c>
      <c r="BI132">
        <v>0</v>
      </c>
      <c r="BJ132">
        <v>0</v>
      </c>
      <c r="BK132">
        <v>18444.43117</v>
      </c>
      <c r="BL132">
        <v>10979.53</v>
      </c>
      <c r="BM132">
        <v>0</v>
      </c>
      <c r="BN132">
        <v>0</v>
      </c>
      <c r="BO132">
        <v>55366.728768701898</v>
      </c>
      <c r="BP132">
        <v>0</v>
      </c>
      <c r="BQ132">
        <v>68366.666666666599</v>
      </c>
      <c r="BR132">
        <v>0</v>
      </c>
      <c r="BS132">
        <v>68366.666666666599</v>
      </c>
    </row>
    <row r="133" spans="1:71">
      <c r="A133" s="2">
        <v>43626</v>
      </c>
      <c r="B133">
        <v>810715.37</v>
      </c>
      <c r="C133">
        <v>54.777449945744102</v>
      </c>
      <c r="D133">
        <v>6.1474003962892896</v>
      </c>
      <c r="E133">
        <v>50.721525135594597</v>
      </c>
      <c r="F133">
        <v>4.8869872404371897</v>
      </c>
      <c r="G133">
        <v>101</v>
      </c>
      <c r="H133">
        <v>1</v>
      </c>
      <c r="I133">
        <v>59800</v>
      </c>
      <c r="J133">
        <v>0</v>
      </c>
      <c r="K133">
        <v>64827000</v>
      </c>
      <c r="L133">
        <v>8.1999999999999993</v>
      </c>
      <c r="M133">
        <v>0</v>
      </c>
      <c r="N133">
        <v>0</v>
      </c>
      <c r="O133">
        <v>0</v>
      </c>
      <c r="P133">
        <v>20533.333333333299</v>
      </c>
      <c r="Q133">
        <v>0</v>
      </c>
      <c r="R133">
        <v>0</v>
      </c>
      <c r="S133">
        <v>19133.333333333299</v>
      </c>
      <c r="T133">
        <v>133233.33333333299</v>
      </c>
      <c r="U133">
        <v>49233.333333333299</v>
      </c>
      <c r="V133">
        <v>1315766.66666666</v>
      </c>
      <c r="W133">
        <v>0</v>
      </c>
      <c r="X133">
        <v>0</v>
      </c>
      <c r="Y133">
        <v>0</v>
      </c>
      <c r="Z133">
        <v>12229.282391000001</v>
      </c>
      <c r="AA133">
        <v>7352.2400040000002</v>
      </c>
      <c r="AB133">
        <v>0</v>
      </c>
      <c r="AC133">
        <v>0</v>
      </c>
      <c r="AD133">
        <v>53923.908072731203</v>
      </c>
      <c r="AE133">
        <v>1874.4739999999999</v>
      </c>
      <c r="AF133">
        <v>0</v>
      </c>
      <c r="AG133">
        <v>0</v>
      </c>
      <c r="AH133">
        <v>0</v>
      </c>
      <c r="AI133">
        <v>0</v>
      </c>
      <c r="AJ133">
        <v>6355.3329739999999</v>
      </c>
      <c r="AK133">
        <v>6035.54</v>
      </c>
      <c r="AL133">
        <v>12236.16</v>
      </c>
      <c r="AM133">
        <v>0</v>
      </c>
      <c r="AN133">
        <v>2140.35</v>
      </c>
      <c r="AO133">
        <v>0</v>
      </c>
      <c r="AP133">
        <v>0</v>
      </c>
      <c r="AQ133">
        <v>0</v>
      </c>
      <c r="AR133">
        <v>0</v>
      </c>
      <c r="AS133">
        <v>526</v>
      </c>
      <c r="AT133">
        <v>0</v>
      </c>
      <c r="AU133">
        <v>0</v>
      </c>
      <c r="AV133">
        <v>0</v>
      </c>
      <c r="AW133">
        <v>211990</v>
      </c>
      <c r="AX133">
        <v>0</v>
      </c>
      <c r="AY133">
        <v>91570</v>
      </c>
      <c r="AZ133">
        <v>4983791.9999999944</v>
      </c>
      <c r="BA133">
        <v>73505.430467731203</v>
      </c>
      <c r="BB133">
        <v>28641.856973999998</v>
      </c>
      <c r="BC133">
        <v>526</v>
      </c>
      <c r="BD133">
        <v>2140.35</v>
      </c>
      <c r="BE133">
        <v>0</v>
      </c>
      <c r="BF133">
        <v>46609.029369000003</v>
      </c>
      <c r="BG133">
        <v>102673.2874417312</v>
      </c>
      <c r="BH133">
        <v>1874.4739999999999</v>
      </c>
      <c r="BI133">
        <v>0</v>
      </c>
      <c r="BJ133">
        <v>0</v>
      </c>
      <c r="BK133">
        <v>18584.615365000001</v>
      </c>
      <c r="BL133">
        <v>19588.400003999999</v>
      </c>
      <c r="BM133">
        <v>0</v>
      </c>
      <c r="BN133">
        <v>0</v>
      </c>
      <c r="BO133">
        <v>53923.908072731203</v>
      </c>
      <c r="BP133">
        <v>0</v>
      </c>
      <c r="BQ133">
        <v>68366.666666666599</v>
      </c>
      <c r="BR133">
        <v>0</v>
      </c>
      <c r="BS133">
        <v>68366.666666666599</v>
      </c>
    </row>
    <row r="134" spans="1:71">
      <c r="A134" s="2">
        <v>43633</v>
      </c>
      <c r="B134">
        <v>789279.24</v>
      </c>
      <c r="C134">
        <v>53.792870166703104</v>
      </c>
      <c r="D134">
        <v>6.1862668687865803</v>
      </c>
      <c r="E134">
        <v>49.712564761383199</v>
      </c>
      <c r="F134">
        <v>4.8721360972029402</v>
      </c>
      <c r="G134">
        <v>101</v>
      </c>
      <c r="H134">
        <v>0</v>
      </c>
      <c r="I134">
        <v>59800</v>
      </c>
      <c r="J134">
        <v>0</v>
      </c>
      <c r="K134">
        <v>64827000</v>
      </c>
      <c r="L134">
        <v>8.1999999999999993</v>
      </c>
      <c r="M134">
        <v>0</v>
      </c>
      <c r="N134">
        <v>0</v>
      </c>
      <c r="O134">
        <v>0</v>
      </c>
      <c r="P134">
        <v>20533.333333333299</v>
      </c>
      <c r="Q134">
        <v>0</v>
      </c>
      <c r="R134">
        <v>0</v>
      </c>
      <c r="S134">
        <v>19133.333333333299</v>
      </c>
      <c r="T134">
        <v>133233.33333333299</v>
      </c>
      <c r="U134">
        <v>49233.333333333299</v>
      </c>
      <c r="V134">
        <v>1315766.66666666</v>
      </c>
      <c r="W134">
        <v>0</v>
      </c>
      <c r="X134">
        <v>193.63200000000001</v>
      </c>
      <c r="Y134">
        <v>0</v>
      </c>
      <c r="Z134">
        <v>12116.633295</v>
      </c>
      <c r="AA134">
        <v>7959.1000049999902</v>
      </c>
      <c r="AB134">
        <v>0</v>
      </c>
      <c r="AC134">
        <v>0</v>
      </c>
      <c r="AD134">
        <v>31044.896167969298</v>
      </c>
      <c r="AE134">
        <v>1835.0920000000001</v>
      </c>
      <c r="AF134">
        <v>0</v>
      </c>
      <c r="AG134">
        <v>0</v>
      </c>
      <c r="AH134">
        <v>0</v>
      </c>
      <c r="AI134">
        <v>0</v>
      </c>
      <c r="AJ134">
        <v>5955.1207860000004</v>
      </c>
      <c r="AK134">
        <v>5609.2596880000001</v>
      </c>
      <c r="AL134">
        <v>11946.76</v>
      </c>
      <c r="AM134">
        <v>0</v>
      </c>
      <c r="AN134">
        <v>2140.35</v>
      </c>
      <c r="AO134">
        <v>0</v>
      </c>
      <c r="AP134">
        <v>0</v>
      </c>
      <c r="AQ134">
        <v>0</v>
      </c>
      <c r="AR134">
        <v>0</v>
      </c>
      <c r="AS134">
        <v>429.56</v>
      </c>
      <c r="AT134">
        <v>0</v>
      </c>
      <c r="AU134">
        <v>10000</v>
      </c>
      <c r="AV134">
        <v>0</v>
      </c>
      <c r="AW134">
        <v>203075</v>
      </c>
      <c r="AX134">
        <v>0</v>
      </c>
      <c r="AY134">
        <v>77642</v>
      </c>
      <c r="AZ134">
        <v>4882691.9999999963</v>
      </c>
      <c r="BA134">
        <v>51314.261467969292</v>
      </c>
      <c r="BB134">
        <v>27486.582473999999</v>
      </c>
      <c r="BC134">
        <v>10429.56</v>
      </c>
      <c r="BD134">
        <v>2140.35</v>
      </c>
      <c r="BE134">
        <v>10000</v>
      </c>
      <c r="BF134">
        <v>46045.157773999992</v>
      </c>
      <c r="BG134">
        <v>89230.4039419693</v>
      </c>
      <c r="BH134">
        <v>1835.0920000000001</v>
      </c>
      <c r="BI134">
        <v>193.63200000000001</v>
      </c>
      <c r="BJ134">
        <v>0</v>
      </c>
      <c r="BK134">
        <v>18071.754080999999</v>
      </c>
      <c r="BL134">
        <v>19905.860004999991</v>
      </c>
      <c r="BM134">
        <v>0</v>
      </c>
      <c r="BN134">
        <v>0</v>
      </c>
      <c r="BO134">
        <v>31044.896167969298</v>
      </c>
      <c r="BP134">
        <v>0</v>
      </c>
      <c r="BQ134">
        <v>68366.666666666599</v>
      </c>
      <c r="BR134">
        <v>0</v>
      </c>
      <c r="BS134">
        <v>68366.666666666599</v>
      </c>
    </row>
    <row r="135" spans="1:71">
      <c r="A135" s="2">
        <v>43640</v>
      </c>
      <c r="B135">
        <v>782733.38</v>
      </c>
      <c r="C135">
        <v>54.576047147030003</v>
      </c>
      <c r="D135">
        <v>6.2386402977557696</v>
      </c>
      <c r="E135">
        <v>48.270892658165103</v>
      </c>
      <c r="F135">
        <v>4.8776685089792897</v>
      </c>
      <c r="G135">
        <v>101</v>
      </c>
      <c r="H135">
        <v>0</v>
      </c>
      <c r="I135">
        <v>59800</v>
      </c>
      <c r="J135">
        <v>0</v>
      </c>
      <c r="K135">
        <v>64827000</v>
      </c>
      <c r="L135">
        <v>8.1999999999999993</v>
      </c>
      <c r="M135">
        <v>0</v>
      </c>
      <c r="N135">
        <v>0</v>
      </c>
      <c r="O135">
        <v>0</v>
      </c>
      <c r="P135">
        <v>20533.333333333299</v>
      </c>
      <c r="Q135">
        <v>0</v>
      </c>
      <c r="R135">
        <v>0</v>
      </c>
      <c r="S135">
        <v>19133.333333333299</v>
      </c>
      <c r="T135">
        <v>133233.33333333299</v>
      </c>
      <c r="U135">
        <v>49233.333333333299</v>
      </c>
      <c r="V135">
        <v>1315766.66666666</v>
      </c>
      <c r="W135">
        <v>0</v>
      </c>
      <c r="X135">
        <v>1290.2159999999999</v>
      </c>
      <c r="Y135">
        <v>0</v>
      </c>
      <c r="Z135">
        <v>11003.966727999899</v>
      </c>
      <c r="AA135">
        <v>1382.480006</v>
      </c>
      <c r="AB135">
        <v>0</v>
      </c>
      <c r="AC135">
        <v>0</v>
      </c>
      <c r="AD135">
        <v>6683.4533108264604</v>
      </c>
      <c r="AE135">
        <v>1762.0119999999999</v>
      </c>
      <c r="AF135">
        <v>0</v>
      </c>
      <c r="AG135">
        <v>0</v>
      </c>
      <c r="AH135">
        <v>0</v>
      </c>
      <c r="AI135">
        <v>0</v>
      </c>
      <c r="AJ135">
        <v>3946.331259</v>
      </c>
      <c r="AK135">
        <v>5263.96</v>
      </c>
      <c r="AL135">
        <v>7612.3900020000001</v>
      </c>
      <c r="AM135">
        <v>0</v>
      </c>
      <c r="AN135">
        <v>2140.35</v>
      </c>
      <c r="AO135">
        <v>0</v>
      </c>
      <c r="AP135">
        <v>0</v>
      </c>
      <c r="AQ135">
        <v>0</v>
      </c>
      <c r="AR135">
        <v>0.27</v>
      </c>
      <c r="AS135">
        <v>375.43</v>
      </c>
      <c r="AT135">
        <v>0</v>
      </c>
      <c r="AU135">
        <v>7400</v>
      </c>
      <c r="AV135">
        <v>0</v>
      </c>
      <c r="AW135">
        <v>102216</v>
      </c>
      <c r="AX135">
        <v>62843</v>
      </c>
      <c r="AY135">
        <v>89829</v>
      </c>
      <c r="AZ135">
        <v>4883191.9999999898</v>
      </c>
      <c r="BA135">
        <v>20360.116044826362</v>
      </c>
      <c r="BB135">
        <v>20725.043260999999</v>
      </c>
      <c r="BC135">
        <v>7775.7</v>
      </c>
      <c r="BD135">
        <v>2140.35</v>
      </c>
      <c r="BE135">
        <v>7400</v>
      </c>
      <c r="BF135">
        <v>32637.055994999901</v>
      </c>
      <c r="BG135">
        <v>48860.859305826358</v>
      </c>
      <c r="BH135">
        <v>1762.0119999999999</v>
      </c>
      <c r="BI135">
        <v>1290.2159999999999</v>
      </c>
      <c r="BJ135">
        <v>0</v>
      </c>
      <c r="BK135">
        <v>14950.5679869999</v>
      </c>
      <c r="BL135">
        <v>8994.8700079999999</v>
      </c>
      <c r="BM135">
        <v>0</v>
      </c>
      <c r="BN135">
        <v>0</v>
      </c>
      <c r="BO135">
        <v>6683.4533108264604</v>
      </c>
      <c r="BP135">
        <v>0</v>
      </c>
      <c r="BQ135">
        <v>68366.666666666599</v>
      </c>
      <c r="BR135">
        <v>0</v>
      </c>
      <c r="BS135">
        <v>68366.666666666599</v>
      </c>
    </row>
    <row r="136" spans="1:71">
      <c r="A136" s="2">
        <v>43647</v>
      </c>
      <c r="B136">
        <v>897329.83</v>
      </c>
      <c r="C136">
        <v>56.1067737679342</v>
      </c>
      <c r="D136">
        <v>6.1574042601585903</v>
      </c>
      <c r="E136">
        <v>50.523011332580197</v>
      </c>
      <c r="F136">
        <v>4.9078577367604401</v>
      </c>
      <c r="G136">
        <v>102</v>
      </c>
      <c r="H136">
        <v>0</v>
      </c>
      <c r="I136">
        <v>64600</v>
      </c>
      <c r="J136">
        <v>0</v>
      </c>
      <c r="K136">
        <v>64839000</v>
      </c>
      <c r="L136">
        <v>8.1999999999999993</v>
      </c>
      <c r="M136">
        <v>0</v>
      </c>
      <c r="N136">
        <v>0</v>
      </c>
      <c r="O136">
        <v>0</v>
      </c>
      <c r="P136">
        <v>451.61290322580601</v>
      </c>
      <c r="Q136">
        <v>0</v>
      </c>
      <c r="R136">
        <v>0</v>
      </c>
      <c r="S136">
        <v>14451.6129032258</v>
      </c>
      <c r="T136">
        <v>41548.387096774102</v>
      </c>
      <c r="U136">
        <v>0</v>
      </c>
      <c r="V136">
        <v>97096.774193548306</v>
      </c>
      <c r="W136">
        <v>0</v>
      </c>
      <c r="X136">
        <v>8085.34799999999</v>
      </c>
      <c r="Y136">
        <v>0</v>
      </c>
      <c r="Z136">
        <v>8534.0839719999894</v>
      </c>
      <c r="AA136">
        <v>5150.7999959999997</v>
      </c>
      <c r="AB136">
        <v>0</v>
      </c>
      <c r="AC136">
        <v>0</v>
      </c>
      <c r="AD136">
        <v>42911.862709322697</v>
      </c>
      <c r="AE136">
        <v>1647.4780000000001</v>
      </c>
      <c r="AF136">
        <v>0</v>
      </c>
      <c r="AG136">
        <v>0</v>
      </c>
      <c r="AH136">
        <v>0</v>
      </c>
      <c r="AI136">
        <v>0</v>
      </c>
      <c r="AJ136">
        <v>3102.7233460000002</v>
      </c>
      <c r="AK136">
        <v>5629.2042849999998</v>
      </c>
      <c r="AL136">
        <v>5583.49</v>
      </c>
      <c r="AM136">
        <v>0</v>
      </c>
      <c r="AN136">
        <v>0</v>
      </c>
      <c r="AO136">
        <v>2432.46</v>
      </c>
      <c r="AP136">
        <v>0</v>
      </c>
      <c r="AQ136">
        <v>0</v>
      </c>
      <c r="AR136">
        <v>13616.233270000001</v>
      </c>
      <c r="AS136">
        <v>467.13</v>
      </c>
      <c r="AT136">
        <v>0</v>
      </c>
      <c r="AU136">
        <v>43993</v>
      </c>
      <c r="AV136">
        <v>0</v>
      </c>
      <c r="AW136">
        <v>302369</v>
      </c>
      <c r="AX136">
        <v>229184</v>
      </c>
      <c r="AY136">
        <v>78191</v>
      </c>
      <c r="AZ136">
        <v>5525222.4999999925</v>
      </c>
      <c r="BA136">
        <v>64682.094677322682</v>
      </c>
      <c r="BB136">
        <v>15962.895630999999</v>
      </c>
      <c r="BC136">
        <v>60508.823270000001</v>
      </c>
      <c r="BD136">
        <v>0</v>
      </c>
      <c r="BE136">
        <v>43993</v>
      </c>
      <c r="BF136">
        <v>54248.950868999978</v>
      </c>
      <c r="BG136">
        <v>141153.8135783227</v>
      </c>
      <c r="BH136">
        <v>1647.4780000000001</v>
      </c>
      <c r="BI136">
        <v>10517.80799999999</v>
      </c>
      <c r="BJ136">
        <v>0</v>
      </c>
      <c r="BK136">
        <v>25253.040587999989</v>
      </c>
      <c r="BL136">
        <v>10734.289996</v>
      </c>
      <c r="BM136">
        <v>0</v>
      </c>
      <c r="BN136">
        <v>0</v>
      </c>
      <c r="BO136">
        <v>42911.862709322697</v>
      </c>
      <c r="BP136">
        <v>0</v>
      </c>
      <c r="BQ136">
        <v>14451.6129032258</v>
      </c>
      <c r="BR136">
        <v>0</v>
      </c>
      <c r="BS136">
        <v>14451.6129032258</v>
      </c>
    </row>
    <row r="137" spans="1:71">
      <c r="A137" s="2">
        <v>43654</v>
      </c>
      <c r="B137">
        <v>847388.55</v>
      </c>
      <c r="C137">
        <v>54.950355168795198</v>
      </c>
      <c r="D137">
        <v>6.2048543441726798</v>
      </c>
      <c r="E137">
        <v>49.798112907078497</v>
      </c>
      <c r="F137">
        <v>4.9177783638305099</v>
      </c>
      <c r="G137">
        <v>102</v>
      </c>
      <c r="H137">
        <v>1</v>
      </c>
      <c r="I137">
        <v>64600</v>
      </c>
      <c r="J137">
        <v>0</v>
      </c>
      <c r="K137">
        <v>64839000</v>
      </c>
      <c r="L137">
        <v>8.1999999999999993</v>
      </c>
      <c r="M137">
        <v>0</v>
      </c>
      <c r="N137">
        <v>0</v>
      </c>
      <c r="O137">
        <v>0</v>
      </c>
      <c r="P137">
        <v>451.61290322580601</v>
      </c>
      <c r="Q137">
        <v>0</v>
      </c>
      <c r="R137">
        <v>0</v>
      </c>
      <c r="S137">
        <v>14451.6129032258</v>
      </c>
      <c r="T137">
        <v>41548.387096774102</v>
      </c>
      <c r="U137">
        <v>0</v>
      </c>
      <c r="V137">
        <v>97096.774193548306</v>
      </c>
      <c r="W137">
        <v>0</v>
      </c>
      <c r="X137">
        <v>9038.8320000000003</v>
      </c>
      <c r="Y137">
        <v>0</v>
      </c>
      <c r="Z137">
        <v>7383.2954810000001</v>
      </c>
      <c r="AA137">
        <v>6045.01</v>
      </c>
      <c r="AB137">
        <v>0</v>
      </c>
      <c r="AC137">
        <v>0</v>
      </c>
      <c r="AD137">
        <v>41651.135699490398</v>
      </c>
      <c r="AE137">
        <v>1854.482</v>
      </c>
      <c r="AF137">
        <v>0</v>
      </c>
      <c r="AG137">
        <v>0</v>
      </c>
      <c r="AH137">
        <v>0</v>
      </c>
      <c r="AI137">
        <v>0</v>
      </c>
      <c r="AJ137">
        <v>3082.928962</v>
      </c>
      <c r="AK137">
        <v>5732.68</v>
      </c>
      <c r="AL137">
        <v>4910.42</v>
      </c>
      <c r="AM137">
        <v>0</v>
      </c>
      <c r="AN137">
        <v>0</v>
      </c>
      <c r="AO137">
        <v>4702.9799999999996</v>
      </c>
      <c r="AP137">
        <v>0</v>
      </c>
      <c r="AQ137">
        <v>0</v>
      </c>
      <c r="AR137">
        <v>4520.0081719999998</v>
      </c>
      <c r="AS137">
        <v>506.59</v>
      </c>
      <c r="AT137">
        <v>0</v>
      </c>
      <c r="AU137">
        <v>0</v>
      </c>
      <c r="AV137">
        <v>16</v>
      </c>
      <c r="AW137">
        <v>126943</v>
      </c>
      <c r="AX137">
        <v>10734</v>
      </c>
      <c r="AY137">
        <v>83207</v>
      </c>
      <c r="AZ137">
        <v>5257922.4999999944</v>
      </c>
      <c r="BA137">
        <v>64118.273180490403</v>
      </c>
      <c r="BB137">
        <v>15580.510962</v>
      </c>
      <c r="BC137">
        <v>9729.5781719999995</v>
      </c>
      <c r="BD137">
        <v>0</v>
      </c>
      <c r="BE137">
        <v>0</v>
      </c>
      <c r="BF137">
        <v>47777.226615</v>
      </c>
      <c r="BG137">
        <v>89428.362314490383</v>
      </c>
      <c r="BH137">
        <v>1854.482</v>
      </c>
      <c r="BI137">
        <v>13741.812</v>
      </c>
      <c r="BJ137">
        <v>0</v>
      </c>
      <c r="BK137">
        <v>14986.232615000001</v>
      </c>
      <c r="BL137">
        <v>10955.43</v>
      </c>
      <c r="BM137">
        <v>0</v>
      </c>
      <c r="BN137">
        <v>0</v>
      </c>
      <c r="BO137">
        <v>41651.135699490398</v>
      </c>
      <c r="BP137">
        <v>0</v>
      </c>
      <c r="BQ137">
        <v>14451.6129032258</v>
      </c>
      <c r="BR137">
        <v>0</v>
      </c>
      <c r="BS137">
        <v>14451.6129032258</v>
      </c>
    </row>
    <row r="138" spans="1:71">
      <c r="A138" s="2">
        <v>43661</v>
      </c>
      <c r="B138">
        <v>791311.91</v>
      </c>
      <c r="C138">
        <v>55.3420585463276</v>
      </c>
      <c r="D138">
        <v>6.2516719625234902</v>
      </c>
      <c r="E138">
        <v>50.145210370430398</v>
      </c>
      <c r="F138">
        <v>4.9609396826172203</v>
      </c>
      <c r="G138">
        <v>102</v>
      </c>
      <c r="H138">
        <v>0</v>
      </c>
      <c r="I138">
        <v>64600</v>
      </c>
      <c r="J138">
        <v>0</v>
      </c>
      <c r="K138">
        <v>64839000</v>
      </c>
      <c r="L138">
        <v>8.1999999999999993</v>
      </c>
      <c r="M138">
        <v>0</v>
      </c>
      <c r="N138">
        <v>0</v>
      </c>
      <c r="O138">
        <v>0</v>
      </c>
      <c r="P138">
        <v>451.61290322580601</v>
      </c>
      <c r="Q138">
        <v>0</v>
      </c>
      <c r="R138">
        <v>0</v>
      </c>
      <c r="S138">
        <v>14451.6129032258</v>
      </c>
      <c r="T138">
        <v>41548.387096774102</v>
      </c>
      <c r="U138">
        <v>0</v>
      </c>
      <c r="V138">
        <v>97096.774193548306</v>
      </c>
      <c r="W138">
        <v>0</v>
      </c>
      <c r="X138">
        <v>9170.7109999999793</v>
      </c>
      <c r="Y138">
        <v>0</v>
      </c>
      <c r="Z138">
        <v>7187.06892899998</v>
      </c>
      <c r="AA138">
        <v>6039.7999919999902</v>
      </c>
      <c r="AB138">
        <v>0</v>
      </c>
      <c r="AC138">
        <v>0</v>
      </c>
      <c r="AD138">
        <v>1914.0532819080099</v>
      </c>
      <c r="AE138">
        <v>1863.19</v>
      </c>
      <c r="AF138">
        <v>0</v>
      </c>
      <c r="AG138">
        <v>0</v>
      </c>
      <c r="AH138">
        <v>0</v>
      </c>
      <c r="AI138">
        <v>0</v>
      </c>
      <c r="AJ138">
        <v>2970.0183510000002</v>
      </c>
      <c r="AK138">
        <v>6131.53</v>
      </c>
      <c r="AL138">
        <v>10368.540010000001</v>
      </c>
      <c r="AM138">
        <v>0</v>
      </c>
      <c r="AN138">
        <v>0</v>
      </c>
      <c r="AO138">
        <v>4546.0079999999998</v>
      </c>
      <c r="AP138">
        <v>0</v>
      </c>
      <c r="AQ138">
        <v>0</v>
      </c>
      <c r="AR138">
        <v>3965.843292</v>
      </c>
      <c r="AS138">
        <v>520.91999999999996</v>
      </c>
      <c r="AT138">
        <v>0</v>
      </c>
      <c r="AU138">
        <v>0</v>
      </c>
      <c r="AV138">
        <v>58</v>
      </c>
      <c r="AW138">
        <v>343595</v>
      </c>
      <c r="AX138">
        <v>183790</v>
      </c>
      <c r="AY138">
        <v>88996</v>
      </c>
      <c r="AZ138">
        <v>4947022.4999999972</v>
      </c>
      <c r="BA138">
        <v>24311.63320290796</v>
      </c>
      <c r="BB138">
        <v>21333.278361000001</v>
      </c>
      <c r="BC138">
        <v>9032.7712919999994</v>
      </c>
      <c r="BD138">
        <v>0</v>
      </c>
      <c r="BE138">
        <v>0</v>
      </c>
      <c r="BF138">
        <v>52763.629573999948</v>
      </c>
      <c r="BG138">
        <v>54677.682855907959</v>
      </c>
      <c r="BH138">
        <v>1863.19</v>
      </c>
      <c r="BI138">
        <v>13716.718999999979</v>
      </c>
      <c r="BJ138">
        <v>0</v>
      </c>
      <c r="BK138">
        <v>14122.930571999979</v>
      </c>
      <c r="BL138">
        <v>16408.34000199999</v>
      </c>
      <c r="BM138">
        <v>0</v>
      </c>
      <c r="BN138">
        <v>0</v>
      </c>
      <c r="BO138">
        <v>1914.0532819080099</v>
      </c>
      <c r="BP138">
        <v>0</v>
      </c>
      <c r="BQ138">
        <v>14451.6129032258</v>
      </c>
      <c r="BR138">
        <v>0</v>
      </c>
      <c r="BS138">
        <v>14451.6129032258</v>
      </c>
    </row>
    <row r="139" spans="1:71">
      <c r="A139" s="2">
        <v>43668</v>
      </c>
      <c r="B139">
        <v>787894.25</v>
      </c>
      <c r="C139">
        <v>55.6601261367326</v>
      </c>
      <c r="D139">
        <v>6.2634325846665604</v>
      </c>
      <c r="E139">
        <v>50.172153195849802</v>
      </c>
      <c r="F139">
        <v>4.9595306410430497</v>
      </c>
      <c r="G139">
        <v>102</v>
      </c>
      <c r="H139">
        <v>0</v>
      </c>
      <c r="I139">
        <v>64600</v>
      </c>
      <c r="J139">
        <v>0</v>
      </c>
      <c r="K139">
        <v>64839000</v>
      </c>
      <c r="L139">
        <v>8.1999999999999993</v>
      </c>
      <c r="M139">
        <v>0</v>
      </c>
      <c r="N139">
        <v>0</v>
      </c>
      <c r="O139">
        <v>0</v>
      </c>
      <c r="P139">
        <v>451.61290322580601</v>
      </c>
      <c r="Q139">
        <v>0</v>
      </c>
      <c r="R139">
        <v>0</v>
      </c>
      <c r="S139">
        <v>14451.6129032258</v>
      </c>
      <c r="T139">
        <v>41548.387096774102</v>
      </c>
      <c r="U139">
        <v>0</v>
      </c>
      <c r="V139">
        <v>97096.774193548306</v>
      </c>
      <c r="W139">
        <v>0</v>
      </c>
      <c r="X139">
        <v>8328.8559999999998</v>
      </c>
      <c r="Y139">
        <v>0</v>
      </c>
      <c r="Z139">
        <v>2853.20735499999</v>
      </c>
      <c r="AA139">
        <v>6166.0899989999998</v>
      </c>
      <c r="AB139">
        <v>0</v>
      </c>
      <c r="AC139">
        <v>0</v>
      </c>
      <c r="AD139">
        <v>853.65825588141195</v>
      </c>
      <c r="AE139">
        <v>1855.8119999999999</v>
      </c>
      <c r="AF139">
        <v>0</v>
      </c>
      <c r="AG139">
        <v>0</v>
      </c>
      <c r="AH139">
        <v>0</v>
      </c>
      <c r="AI139">
        <v>0</v>
      </c>
      <c r="AJ139">
        <v>2842.492616</v>
      </c>
      <c r="AK139">
        <v>5259.85</v>
      </c>
      <c r="AL139">
        <v>10422.120000000001</v>
      </c>
      <c r="AM139">
        <v>0</v>
      </c>
      <c r="AN139">
        <v>0</v>
      </c>
      <c r="AO139">
        <v>4127.652</v>
      </c>
      <c r="AP139">
        <v>0</v>
      </c>
      <c r="AQ139">
        <v>0</v>
      </c>
      <c r="AR139">
        <v>12657.203299999999</v>
      </c>
      <c r="AS139">
        <v>535.53</v>
      </c>
      <c r="AT139">
        <v>0</v>
      </c>
      <c r="AU139">
        <v>0</v>
      </c>
      <c r="AV139">
        <v>27</v>
      </c>
      <c r="AW139">
        <v>21226</v>
      </c>
      <c r="AX139">
        <v>0</v>
      </c>
      <c r="AY139">
        <v>106818</v>
      </c>
      <c r="AZ139">
        <v>4934922.4999999963</v>
      </c>
      <c r="BA139">
        <v>18201.811609881399</v>
      </c>
      <c r="BB139">
        <v>20380.274615999999</v>
      </c>
      <c r="BC139">
        <v>17320.385300000002</v>
      </c>
      <c r="BD139">
        <v>0</v>
      </c>
      <c r="BE139">
        <v>0</v>
      </c>
      <c r="BF139">
        <v>55048.813269999977</v>
      </c>
      <c r="BG139">
        <v>55902.471525881403</v>
      </c>
      <c r="BH139">
        <v>1855.8119999999999</v>
      </c>
      <c r="BI139">
        <v>12456.508</v>
      </c>
      <c r="BJ139">
        <v>0</v>
      </c>
      <c r="BK139">
        <v>18352.903270999988</v>
      </c>
      <c r="BL139">
        <v>16588.209998999999</v>
      </c>
      <c r="BM139">
        <v>0</v>
      </c>
      <c r="BN139">
        <v>0</v>
      </c>
      <c r="BO139">
        <v>853.65825588141195</v>
      </c>
      <c r="BP139">
        <v>0</v>
      </c>
      <c r="BQ139">
        <v>14451.6129032258</v>
      </c>
      <c r="BR139">
        <v>0</v>
      </c>
      <c r="BS139">
        <v>14451.6129032258</v>
      </c>
    </row>
    <row r="140" spans="1:71">
      <c r="A140" s="2">
        <v>43675</v>
      </c>
      <c r="B140">
        <v>846887.13</v>
      </c>
      <c r="C140">
        <v>57.826060194979</v>
      </c>
      <c r="D140">
        <v>6.2431400884824999</v>
      </c>
      <c r="E140">
        <v>51.9673874926943</v>
      </c>
      <c r="F140">
        <v>4.9648178707956703</v>
      </c>
      <c r="G140">
        <v>102.571428571428</v>
      </c>
      <c r="H140">
        <v>0</v>
      </c>
      <c r="I140">
        <v>63685.714285714203</v>
      </c>
      <c r="J140">
        <v>0</v>
      </c>
      <c r="K140">
        <v>64847000</v>
      </c>
      <c r="L140">
        <v>8.1999999999999993</v>
      </c>
      <c r="M140">
        <v>0</v>
      </c>
      <c r="N140">
        <v>0</v>
      </c>
      <c r="O140">
        <v>0</v>
      </c>
      <c r="P140">
        <v>12064.516129032199</v>
      </c>
      <c r="Q140">
        <v>0</v>
      </c>
      <c r="R140">
        <v>0</v>
      </c>
      <c r="S140">
        <v>6193.5483870967701</v>
      </c>
      <c r="T140">
        <v>22451.6129032258</v>
      </c>
      <c r="U140">
        <v>0</v>
      </c>
      <c r="V140">
        <v>88709.677419354804</v>
      </c>
      <c r="W140">
        <v>0</v>
      </c>
      <c r="X140">
        <v>3686.2779999999898</v>
      </c>
      <c r="Y140">
        <v>0</v>
      </c>
      <c r="Z140">
        <v>530.64148399999897</v>
      </c>
      <c r="AA140">
        <v>2677.86</v>
      </c>
      <c r="AB140">
        <v>0</v>
      </c>
      <c r="AC140">
        <v>0</v>
      </c>
      <c r="AD140">
        <v>987.350563573719</v>
      </c>
      <c r="AE140">
        <v>1861.048</v>
      </c>
      <c r="AF140">
        <v>0</v>
      </c>
      <c r="AG140">
        <v>0</v>
      </c>
      <c r="AH140">
        <v>0</v>
      </c>
      <c r="AI140">
        <v>0</v>
      </c>
      <c r="AJ140">
        <v>2507.5298870000001</v>
      </c>
      <c r="AK140">
        <v>5195.42</v>
      </c>
      <c r="AL140">
        <v>8697.2500010000003</v>
      </c>
      <c r="AM140">
        <v>0</v>
      </c>
      <c r="AN140">
        <v>0</v>
      </c>
      <c r="AO140">
        <v>1587.924</v>
      </c>
      <c r="AP140">
        <v>0</v>
      </c>
      <c r="AQ140">
        <v>0</v>
      </c>
      <c r="AR140">
        <v>4377.8241989999997</v>
      </c>
      <c r="AS140">
        <v>609.99</v>
      </c>
      <c r="AT140">
        <v>0</v>
      </c>
      <c r="AU140">
        <v>7588</v>
      </c>
      <c r="AV140">
        <v>83</v>
      </c>
      <c r="AW140">
        <v>282724</v>
      </c>
      <c r="AX140">
        <v>168898</v>
      </c>
      <c r="AY140">
        <v>86371</v>
      </c>
      <c r="AZ140">
        <v>5287234.9999999898</v>
      </c>
      <c r="BA140">
        <v>7882.130047573708</v>
      </c>
      <c r="BB140">
        <v>18261.247888000002</v>
      </c>
      <c r="BC140">
        <v>14163.738198999999</v>
      </c>
      <c r="BD140">
        <v>0</v>
      </c>
      <c r="BE140">
        <v>7588</v>
      </c>
      <c r="BF140">
        <v>31731.765570999989</v>
      </c>
      <c r="BG140">
        <v>40307.116134573713</v>
      </c>
      <c r="BH140">
        <v>1861.048</v>
      </c>
      <c r="BI140">
        <v>5274.2019999999902</v>
      </c>
      <c r="BJ140">
        <v>0</v>
      </c>
      <c r="BK140">
        <v>7415.9955699999991</v>
      </c>
      <c r="BL140">
        <v>11375.110000999999</v>
      </c>
      <c r="BM140">
        <v>0</v>
      </c>
      <c r="BN140">
        <v>0</v>
      </c>
      <c r="BO140">
        <v>987.350563573719</v>
      </c>
      <c r="BP140">
        <v>0</v>
      </c>
      <c r="BQ140">
        <v>6193.5483870967701</v>
      </c>
      <c r="BR140">
        <v>0</v>
      </c>
      <c r="BS140">
        <v>6193.5483870967701</v>
      </c>
    </row>
    <row r="141" spans="1:71">
      <c r="A141" s="2">
        <v>43682</v>
      </c>
      <c r="B141">
        <v>877408.5</v>
      </c>
      <c r="C141">
        <v>57.564533485005398</v>
      </c>
      <c r="D141">
        <v>6.2344221469113901</v>
      </c>
      <c r="E141">
        <v>52.265267251299498</v>
      </c>
      <c r="F141">
        <v>4.9895559170064301</v>
      </c>
      <c r="G141">
        <v>103</v>
      </c>
      <c r="H141">
        <v>0</v>
      </c>
      <c r="I141">
        <v>63000</v>
      </c>
      <c r="J141">
        <v>0</v>
      </c>
      <c r="K141">
        <v>64853000</v>
      </c>
      <c r="L141">
        <v>8.1999999999999993</v>
      </c>
      <c r="M141">
        <v>0</v>
      </c>
      <c r="N141">
        <v>0</v>
      </c>
      <c r="O141">
        <v>0</v>
      </c>
      <c r="P141">
        <v>20774.193548387</v>
      </c>
      <c r="Q141">
        <v>0</v>
      </c>
      <c r="R141">
        <v>0</v>
      </c>
      <c r="S141">
        <v>0</v>
      </c>
      <c r="T141">
        <v>8129.0322580645097</v>
      </c>
      <c r="U141">
        <v>0</v>
      </c>
      <c r="V141">
        <v>82419.354838709594</v>
      </c>
      <c r="W141">
        <v>0</v>
      </c>
      <c r="X141">
        <v>1341.125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3230.2044097275598</v>
      </c>
      <c r="AE141">
        <v>1859.7460000000001</v>
      </c>
      <c r="AF141">
        <v>0</v>
      </c>
      <c r="AG141">
        <v>0</v>
      </c>
      <c r="AH141">
        <v>0</v>
      </c>
      <c r="AI141">
        <v>0</v>
      </c>
      <c r="AJ141">
        <v>2055.7234370000001</v>
      </c>
      <c r="AK141">
        <v>5214.6400000000003</v>
      </c>
      <c r="AL141">
        <v>5885.0699979999999</v>
      </c>
      <c r="AM141">
        <v>0</v>
      </c>
      <c r="AN141">
        <v>0</v>
      </c>
      <c r="AO141">
        <v>1.2E-2</v>
      </c>
      <c r="AP141">
        <v>0</v>
      </c>
      <c r="AQ141">
        <v>0</v>
      </c>
      <c r="AR141">
        <v>0</v>
      </c>
      <c r="AS141">
        <v>578.37</v>
      </c>
      <c r="AT141">
        <v>0</v>
      </c>
      <c r="AU141">
        <v>0</v>
      </c>
      <c r="AV141">
        <v>49</v>
      </c>
      <c r="AW141">
        <v>232949</v>
      </c>
      <c r="AX141">
        <v>15256</v>
      </c>
      <c r="AY141">
        <v>92096</v>
      </c>
      <c r="AZ141">
        <v>5470134.9999999944</v>
      </c>
      <c r="BA141">
        <v>4571.3294097275593</v>
      </c>
      <c r="BB141">
        <v>15015.179435</v>
      </c>
      <c r="BC141">
        <v>578.38199999999995</v>
      </c>
      <c r="BD141">
        <v>0</v>
      </c>
      <c r="BE141">
        <v>0</v>
      </c>
      <c r="BF141">
        <v>16934.686435</v>
      </c>
      <c r="BG141">
        <v>20164.890844727561</v>
      </c>
      <c r="BH141">
        <v>1859.7460000000001</v>
      </c>
      <c r="BI141">
        <v>1341.1369999999999</v>
      </c>
      <c r="BJ141">
        <v>0</v>
      </c>
      <c r="BK141">
        <v>2055.7234370000001</v>
      </c>
      <c r="BL141">
        <v>5885.0699979999999</v>
      </c>
      <c r="BM141">
        <v>0</v>
      </c>
      <c r="BN141">
        <v>0</v>
      </c>
      <c r="BO141">
        <v>3230.2044097275598</v>
      </c>
      <c r="BP141">
        <v>0</v>
      </c>
      <c r="BQ141">
        <v>0</v>
      </c>
      <c r="BR141">
        <v>0</v>
      </c>
      <c r="BS141">
        <v>0</v>
      </c>
    </row>
    <row r="142" spans="1:71">
      <c r="A142" s="2">
        <v>43689</v>
      </c>
      <c r="B142">
        <v>816169.16</v>
      </c>
      <c r="C142">
        <v>55.2583147634478</v>
      </c>
      <c r="D142">
        <v>6.3010650842738096</v>
      </c>
      <c r="E142">
        <v>50.274795559413398</v>
      </c>
      <c r="F142">
        <v>4.9754214242526098</v>
      </c>
      <c r="G142">
        <v>103</v>
      </c>
      <c r="H142">
        <v>1</v>
      </c>
      <c r="I142">
        <v>63000</v>
      </c>
      <c r="J142">
        <v>0</v>
      </c>
      <c r="K142">
        <v>64853000</v>
      </c>
      <c r="L142">
        <v>8.1999999999999993</v>
      </c>
      <c r="M142">
        <v>0</v>
      </c>
      <c r="N142">
        <v>0</v>
      </c>
      <c r="O142">
        <v>0</v>
      </c>
      <c r="P142">
        <v>20774.193548387</v>
      </c>
      <c r="Q142">
        <v>0</v>
      </c>
      <c r="R142">
        <v>0</v>
      </c>
      <c r="S142">
        <v>0</v>
      </c>
      <c r="T142">
        <v>8129.0322580645097</v>
      </c>
      <c r="U142">
        <v>0</v>
      </c>
      <c r="V142">
        <v>82419.354838709594</v>
      </c>
      <c r="W142">
        <v>0</v>
      </c>
      <c r="X142">
        <v>604.84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15233.8044097275</v>
      </c>
      <c r="AE142">
        <v>1899.086</v>
      </c>
      <c r="AF142">
        <v>0</v>
      </c>
      <c r="AG142">
        <v>0</v>
      </c>
      <c r="AH142">
        <v>0</v>
      </c>
      <c r="AI142">
        <v>0</v>
      </c>
      <c r="AJ142">
        <v>2420.4364970000001</v>
      </c>
      <c r="AK142">
        <v>5210.501389</v>
      </c>
      <c r="AL142">
        <v>4795.8599990000002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500.29</v>
      </c>
      <c r="AT142">
        <v>0</v>
      </c>
      <c r="AU142">
        <v>0</v>
      </c>
      <c r="AV142">
        <v>80</v>
      </c>
      <c r="AW142">
        <v>218844</v>
      </c>
      <c r="AX142">
        <v>9154</v>
      </c>
      <c r="AY142">
        <v>85667</v>
      </c>
      <c r="AZ142">
        <v>5142734.9999999944</v>
      </c>
      <c r="BA142">
        <v>15838.6444097275</v>
      </c>
      <c r="BB142">
        <v>14325.883884999999</v>
      </c>
      <c r="BC142">
        <v>500.29</v>
      </c>
      <c r="BD142">
        <v>0</v>
      </c>
      <c r="BE142">
        <v>0</v>
      </c>
      <c r="BF142">
        <v>15431.013885</v>
      </c>
      <c r="BG142">
        <v>30664.818294727502</v>
      </c>
      <c r="BH142">
        <v>1899.086</v>
      </c>
      <c r="BI142">
        <v>604.84</v>
      </c>
      <c r="BJ142">
        <v>0</v>
      </c>
      <c r="BK142">
        <v>2420.4364970000001</v>
      </c>
      <c r="BL142">
        <v>4795.8599990000002</v>
      </c>
      <c r="BM142">
        <v>0</v>
      </c>
      <c r="BN142">
        <v>0</v>
      </c>
      <c r="BO142">
        <v>15233.8044097275</v>
      </c>
      <c r="BP142">
        <v>0</v>
      </c>
      <c r="BQ142">
        <v>0</v>
      </c>
      <c r="BR142">
        <v>0</v>
      </c>
      <c r="BS142">
        <v>0</v>
      </c>
    </row>
    <row r="143" spans="1:71">
      <c r="A143" s="2">
        <v>43696</v>
      </c>
      <c r="B143">
        <v>821586.05</v>
      </c>
      <c r="C143">
        <v>56.565567891079603</v>
      </c>
      <c r="D143">
        <v>6.2297004666750198</v>
      </c>
      <c r="E143">
        <v>48.144438516937797</v>
      </c>
      <c r="F143">
        <v>4.9196830864067502</v>
      </c>
      <c r="G143">
        <v>103</v>
      </c>
      <c r="H143">
        <v>0</v>
      </c>
      <c r="I143">
        <v>63000</v>
      </c>
      <c r="J143">
        <v>0</v>
      </c>
      <c r="K143">
        <v>64853000</v>
      </c>
      <c r="L143">
        <v>8.1999999999999993</v>
      </c>
      <c r="M143">
        <v>0</v>
      </c>
      <c r="N143">
        <v>0</v>
      </c>
      <c r="O143">
        <v>0</v>
      </c>
      <c r="P143">
        <v>20774.193548387</v>
      </c>
      <c r="Q143">
        <v>0</v>
      </c>
      <c r="R143">
        <v>0</v>
      </c>
      <c r="S143">
        <v>0</v>
      </c>
      <c r="T143">
        <v>8129.0322580645097</v>
      </c>
      <c r="U143">
        <v>0</v>
      </c>
      <c r="V143">
        <v>82419.354838709594</v>
      </c>
      <c r="W143">
        <v>0</v>
      </c>
      <c r="X143">
        <v>2094.3671999999901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40786.039025112099</v>
      </c>
      <c r="AE143">
        <v>1897.098</v>
      </c>
      <c r="AF143">
        <v>0</v>
      </c>
      <c r="AG143">
        <v>0</v>
      </c>
      <c r="AH143">
        <v>0</v>
      </c>
      <c r="AI143">
        <v>0</v>
      </c>
      <c r="AJ143">
        <v>2387.8164929999998</v>
      </c>
      <c r="AK143">
        <v>5377.58</v>
      </c>
      <c r="AL143">
        <v>3340.4300010000002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627.96</v>
      </c>
      <c r="AT143">
        <v>0</v>
      </c>
      <c r="AU143">
        <v>20000</v>
      </c>
      <c r="AV143">
        <v>10</v>
      </c>
      <c r="AW143">
        <v>116664</v>
      </c>
      <c r="AX143">
        <v>0</v>
      </c>
      <c r="AY143">
        <v>81437</v>
      </c>
      <c r="AZ143">
        <v>5118234.9999999925</v>
      </c>
      <c r="BA143">
        <v>42880.406225112092</v>
      </c>
      <c r="BB143">
        <v>13002.924494000001</v>
      </c>
      <c r="BC143">
        <v>20627.96</v>
      </c>
      <c r="BD143">
        <v>0</v>
      </c>
      <c r="BE143">
        <v>20000</v>
      </c>
      <c r="BF143">
        <v>15725.25169399999</v>
      </c>
      <c r="BG143">
        <v>76511.29071911209</v>
      </c>
      <c r="BH143">
        <v>1897.098</v>
      </c>
      <c r="BI143">
        <v>2094.3671999999901</v>
      </c>
      <c r="BJ143">
        <v>0</v>
      </c>
      <c r="BK143">
        <v>2387.8164929999998</v>
      </c>
      <c r="BL143">
        <v>3340.4300010000002</v>
      </c>
      <c r="BM143">
        <v>0</v>
      </c>
      <c r="BN143">
        <v>0</v>
      </c>
      <c r="BO143">
        <v>40786.039025112099</v>
      </c>
      <c r="BP143">
        <v>0</v>
      </c>
      <c r="BQ143">
        <v>0</v>
      </c>
      <c r="BR143">
        <v>0</v>
      </c>
      <c r="BS143">
        <v>0</v>
      </c>
    </row>
    <row r="144" spans="1:71">
      <c r="A144" s="2">
        <v>43703</v>
      </c>
      <c r="B144">
        <v>869340.11</v>
      </c>
      <c r="C144">
        <v>56.415691310009102</v>
      </c>
      <c r="D144">
        <v>6.2068756802915699</v>
      </c>
      <c r="E144">
        <v>49.906035609278</v>
      </c>
      <c r="F144">
        <v>4.9213700159267502</v>
      </c>
      <c r="G144">
        <v>103.142857142857</v>
      </c>
      <c r="H144">
        <v>0</v>
      </c>
      <c r="I144">
        <v>62785.714285714203</v>
      </c>
      <c r="J144">
        <v>0</v>
      </c>
      <c r="K144">
        <v>64855000</v>
      </c>
      <c r="L144">
        <v>8.1999999999999993</v>
      </c>
      <c r="M144">
        <v>0</v>
      </c>
      <c r="N144">
        <v>0</v>
      </c>
      <c r="O144">
        <v>0</v>
      </c>
      <c r="P144">
        <v>21573.118279569801</v>
      </c>
      <c r="Q144">
        <v>0</v>
      </c>
      <c r="R144">
        <v>0</v>
      </c>
      <c r="S144">
        <v>0</v>
      </c>
      <c r="T144">
        <v>13301.0752688172</v>
      </c>
      <c r="U144">
        <v>3966.6666666666601</v>
      </c>
      <c r="V144">
        <v>101678.494623655</v>
      </c>
      <c r="W144">
        <v>0</v>
      </c>
      <c r="X144">
        <v>12894.010850000001</v>
      </c>
      <c r="Y144">
        <v>0</v>
      </c>
      <c r="Z144">
        <v>76.7119</v>
      </c>
      <c r="AA144">
        <v>1016.64</v>
      </c>
      <c r="AB144">
        <v>0</v>
      </c>
      <c r="AC144">
        <v>0</v>
      </c>
      <c r="AD144">
        <v>60283.350014123098</v>
      </c>
      <c r="AE144">
        <v>1846.1379999999999</v>
      </c>
      <c r="AF144">
        <v>0</v>
      </c>
      <c r="AG144">
        <v>0</v>
      </c>
      <c r="AH144">
        <v>0</v>
      </c>
      <c r="AI144">
        <v>0</v>
      </c>
      <c r="AJ144">
        <v>1818.789403</v>
      </c>
      <c r="AK144">
        <v>5565.15</v>
      </c>
      <c r="AL144">
        <v>2960.64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5.3999999999999999E-2</v>
      </c>
      <c r="AS144">
        <v>638.04999999999995</v>
      </c>
      <c r="AT144">
        <v>0</v>
      </c>
      <c r="AU144">
        <v>7285</v>
      </c>
      <c r="AV144">
        <v>31</v>
      </c>
      <c r="AW144">
        <v>46092</v>
      </c>
      <c r="AX144">
        <v>0</v>
      </c>
      <c r="AY144">
        <v>88985</v>
      </c>
      <c r="AZ144">
        <v>5395885.9999999963</v>
      </c>
      <c r="BA144">
        <v>74270.712764123105</v>
      </c>
      <c r="BB144">
        <v>12190.717403000001</v>
      </c>
      <c r="BC144">
        <v>7923.1040000000003</v>
      </c>
      <c r="BD144">
        <v>0</v>
      </c>
      <c r="BE144">
        <v>7285</v>
      </c>
      <c r="BF144">
        <v>26816.184152999998</v>
      </c>
      <c r="BG144">
        <v>94384.534167123114</v>
      </c>
      <c r="BH144">
        <v>1846.1379999999999</v>
      </c>
      <c r="BI144">
        <v>12894.010850000001</v>
      </c>
      <c r="BJ144">
        <v>0</v>
      </c>
      <c r="BK144">
        <v>1895.5553030000001</v>
      </c>
      <c r="BL144">
        <v>3977.28</v>
      </c>
      <c r="BM144">
        <v>0</v>
      </c>
      <c r="BN144">
        <v>0</v>
      </c>
      <c r="BO144">
        <v>60283.350014123098</v>
      </c>
      <c r="BP144">
        <v>0</v>
      </c>
      <c r="BQ144">
        <v>3966.6666666666601</v>
      </c>
      <c r="BR144">
        <v>0</v>
      </c>
      <c r="BS144">
        <v>3966.6666666666601</v>
      </c>
    </row>
    <row r="145" spans="1:71">
      <c r="A145" s="2">
        <v>43710</v>
      </c>
      <c r="B145">
        <v>874622.03</v>
      </c>
      <c r="C145">
        <v>59.115924160651701</v>
      </c>
      <c r="D145">
        <v>6.2211856324083596</v>
      </c>
      <c r="E145">
        <v>51.754529094181102</v>
      </c>
      <c r="F145">
        <v>4.9786013520869403</v>
      </c>
      <c r="G145">
        <v>104</v>
      </c>
      <c r="H145">
        <v>0</v>
      </c>
      <c r="I145">
        <v>61500</v>
      </c>
      <c r="J145">
        <v>0</v>
      </c>
      <c r="K145">
        <v>64867000</v>
      </c>
      <c r="L145">
        <v>8.1999999999999993</v>
      </c>
      <c r="M145">
        <v>0</v>
      </c>
      <c r="N145">
        <v>0</v>
      </c>
      <c r="O145">
        <v>0</v>
      </c>
      <c r="P145">
        <v>26366.666666666599</v>
      </c>
      <c r="Q145">
        <v>0</v>
      </c>
      <c r="R145">
        <v>0</v>
      </c>
      <c r="S145">
        <v>0</v>
      </c>
      <c r="T145">
        <v>44333.333333333299</v>
      </c>
      <c r="U145">
        <v>27766.666666666599</v>
      </c>
      <c r="V145">
        <v>217233.33333333299</v>
      </c>
      <c r="W145">
        <v>0</v>
      </c>
      <c r="X145">
        <v>17662.842899999901</v>
      </c>
      <c r="Y145">
        <v>0</v>
      </c>
      <c r="Z145">
        <v>2925.9712199999899</v>
      </c>
      <c r="AA145">
        <v>1839.87</v>
      </c>
      <c r="AB145">
        <v>0</v>
      </c>
      <c r="AC145">
        <v>0</v>
      </c>
      <c r="AD145">
        <v>27980.9703437934</v>
      </c>
      <c r="AE145">
        <v>1852.9</v>
      </c>
      <c r="AF145">
        <v>0</v>
      </c>
      <c r="AG145">
        <v>0</v>
      </c>
      <c r="AH145">
        <v>0</v>
      </c>
      <c r="AI145">
        <v>0</v>
      </c>
      <c r="AJ145">
        <v>2589.821696</v>
      </c>
      <c r="AK145">
        <v>6132.8388679999998</v>
      </c>
      <c r="AL145">
        <v>2809.6699979999999</v>
      </c>
      <c r="AM145">
        <v>0</v>
      </c>
      <c r="AN145">
        <v>2247.33</v>
      </c>
      <c r="AO145">
        <v>7112.424</v>
      </c>
      <c r="AP145">
        <v>0</v>
      </c>
      <c r="AQ145">
        <v>0</v>
      </c>
      <c r="AR145">
        <v>10206.36253</v>
      </c>
      <c r="AS145">
        <v>642.36</v>
      </c>
      <c r="AT145">
        <v>889.13</v>
      </c>
      <c r="AU145">
        <v>3700</v>
      </c>
      <c r="AV145">
        <v>32</v>
      </c>
      <c r="AW145">
        <v>367596</v>
      </c>
      <c r="AX145">
        <v>264047</v>
      </c>
      <c r="AY145">
        <v>87562</v>
      </c>
      <c r="AZ145">
        <v>5441185.9999999953</v>
      </c>
      <c r="BA145">
        <v>50409.654463793289</v>
      </c>
      <c r="BB145">
        <v>15632.560562000001</v>
      </c>
      <c r="BC145">
        <v>22550.276529999999</v>
      </c>
      <c r="BD145">
        <v>2247.33</v>
      </c>
      <c r="BE145">
        <v>3700</v>
      </c>
      <c r="BF145">
        <v>54664.191211999889</v>
      </c>
      <c r="BG145">
        <v>88592.491555793298</v>
      </c>
      <c r="BH145">
        <v>1852.9</v>
      </c>
      <c r="BI145">
        <v>24775.2668999999</v>
      </c>
      <c r="BJ145">
        <v>0</v>
      </c>
      <c r="BK145">
        <v>15722.15544599999</v>
      </c>
      <c r="BL145">
        <v>5538.6699980000003</v>
      </c>
      <c r="BM145">
        <v>0</v>
      </c>
      <c r="BN145">
        <v>0</v>
      </c>
      <c r="BO145">
        <v>27980.9703437934</v>
      </c>
      <c r="BP145">
        <v>0</v>
      </c>
      <c r="BQ145">
        <v>27766.666666666599</v>
      </c>
      <c r="BR145">
        <v>0</v>
      </c>
      <c r="BS145">
        <v>27766.666666666599</v>
      </c>
    </row>
    <row r="146" spans="1:71">
      <c r="A146" s="2">
        <v>43717</v>
      </c>
      <c r="B146">
        <v>785289.84</v>
      </c>
      <c r="C146">
        <v>56.136513721809898</v>
      </c>
      <c r="D146">
        <v>6.3041513320225704</v>
      </c>
      <c r="E146">
        <v>51.050162584001697</v>
      </c>
      <c r="F146">
        <v>4.88914336809726</v>
      </c>
      <c r="G146">
        <v>104</v>
      </c>
      <c r="H146">
        <v>0</v>
      </c>
      <c r="I146">
        <v>61500</v>
      </c>
      <c r="J146">
        <v>0</v>
      </c>
      <c r="K146">
        <v>64867000</v>
      </c>
      <c r="L146">
        <v>8.1999999999999993</v>
      </c>
      <c r="M146">
        <v>0</v>
      </c>
      <c r="N146">
        <v>0</v>
      </c>
      <c r="O146">
        <v>0</v>
      </c>
      <c r="P146">
        <v>26366.666666666599</v>
      </c>
      <c r="Q146">
        <v>0</v>
      </c>
      <c r="R146">
        <v>0</v>
      </c>
      <c r="S146">
        <v>0</v>
      </c>
      <c r="T146">
        <v>44333.333333333299</v>
      </c>
      <c r="U146">
        <v>27766.666666666599</v>
      </c>
      <c r="V146">
        <v>217233.33333333299</v>
      </c>
      <c r="W146">
        <v>0</v>
      </c>
      <c r="X146">
        <v>15490.446</v>
      </c>
      <c r="Y146">
        <v>0</v>
      </c>
      <c r="Z146">
        <v>3697.7319779999898</v>
      </c>
      <c r="AA146">
        <v>1917.50000399999</v>
      </c>
      <c r="AB146">
        <v>0</v>
      </c>
      <c r="AC146">
        <v>0</v>
      </c>
      <c r="AD146">
        <v>14601.387743060901</v>
      </c>
      <c r="AE146">
        <v>1857.6320000000001</v>
      </c>
      <c r="AF146">
        <v>0</v>
      </c>
      <c r="AG146">
        <v>0</v>
      </c>
      <c r="AH146">
        <v>0</v>
      </c>
      <c r="AI146">
        <v>0</v>
      </c>
      <c r="AJ146">
        <v>2743.2606559999999</v>
      </c>
      <c r="AK146">
        <v>5709.99</v>
      </c>
      <c r="AL146">
        <v>2307.9700050000001</v>
      </c>
      <c r="AM146">
        <v>0</v>
      </c>
      <c r="AN146">
        <v>2996.44</v>
      </c>
      <c r="AO146">
        <v>8172.1639999999998</v>
      </c>
      <c r="AP146">
        <v>0</v>
      </c>
      <c r="AQ146">
        <v>0</v>
      </c>
      <c r="AR146">
        <v>6313.351095</v>
      </c>
      <c r="AS146">
        <v>491.14</v>
      </c>
      <c r="AT146">
        <v>2329.529998</v>
      </c>
      <c r="AU146">
        <v>0</v>
      </c>
      <c r="AV146">
        <v>78</v>
      </c>
      <c r="AW146">
        <v>206575</v>
      </c>
      <c r="AX146">
        <v>0</v>
      </c>
      <c r="AY146">
        <v>96855</v>
      </c>
      <c r="AZ146">
        <v>4950585.9999999916</v>
      </c>
      <c r="BA146">
        <v>35707.065725060878</v>
      </c>
      <c r="BB146">
        <v>15615.292660999999</v>
      </c>
      <c r="BC146">
        <v>17306.185093</v>
      </c>
      <c r="BD146">
        <v>2996.44</v>
      </c>
      <c r="BE146">
        <v>0</v>
      </c>
      <c r="BF146">
        <v>51030.715735999976</v>
      </c>
      <c r="BG146">
        <v>68628.543479060871</v>
      </c>
      <c r="BH146">
        <v>1857.6320000000001</v>
      </c>
      <c r="BI146">
        <v>23662.61</v>
      </c>
      <c r="BJ146">
        <v>0</v>
      </c>
      <c r="BK146">
        <v>12754.343728999989</v>
      </c>
      <c r="BL146">
        <v>6555.0000069999896</v>
      </c>
      <c r="BM146">
        <v>0</v>
      </c>
      <c r="BN146">
        <v>0</v>
      </c>
      <c r="BO146">
        <v>14601.387743060901</v>
      </c>
      <c r="BP146">
        <v>0</v>
      </c>
      <c r="BQ146">
        <v>27766.666666666599</v>
      </c>
      <c r="BR146">
        <v>0</v>
      </c>
      <c r="BS146">
        <v>27766.666666666599</v>
      </c>
    </row>
    <row r="147" spans="1:71">
      <c r="A147" s="2">
        <v>43724</v>
      </c>
      <c r="B147">
        <v>771381.48</v>
      </c>
      <c r="C147">
        <v>58.102557987729703</v>
      </c>
      <c r="D147">
        <v>6.2955698852596704</v>
      </c>
      <c r="E147">
        <v>53.538922668493598</v>
      </c>
      <c r="F147">
        <v>4.77607479245171</v>
      </c>
      <c r="G147">
        <v>104</v>
      </c>
      <c r="H147">
        <v>0</v>
      </c>
      <c r="I147">
        <v>61500</v>
      </c>
      <c r="J147">
        <v>0</v>
      </c>
      <c r="K147">
        <v>64867000</v>
      </c>
      <c r="L147">
        <v>8.1999999999999993</v>
      </c>
      <c r="M147">
        <v>0</v>
      </c>
      <c r="N147">
        <v>0</v>
      </c>
      <c r="O147">
        <v>0</v>
      </c>
      <c r="P147">
        <v>26366.666666666599</v>
      </c>
      <c r="Q147">
        <v>0</v>
      </c>
      <c r="R147">
        <v>0</v>
      </c>
      <c r="S147">
        <v>0</v>
      </c>
      <c r="T147">
        <v>44333.333333333299</v>
      </c>
      <c r="U147">
        <v>27766.666666666599</v>
      </c>
      <c r="V147">
        <v>217233.33333333299</v>
      </c>
      <c r="W147">
        <v>0</v>
      </c>
      <c r="X147">
        <v>18579.213149999901</v>
      </c>
      <c r="Y147">
        <v>0</v>
      </c>
      <c r="Z147">
        <v>3646.5475279999901</v>
      </c>
      <c r="AA147">
        <v>2011.26999999999</v>
      </c>
      <c r="AB147">
        <v>0</v>
      </c>
      <c r="AC147">
        <v>0</v>
      </c>
      <c r="AD147">
        <v>36120.291772364901</v>
      </c>
      <c r="AE147">
        <v>1885.45</v>
      </c>
      <c r="AF147">
        <v>0</v>
      </c>
      <c r="AG147">
        <v>0</v>
      </c>
      <c r="AH147">
        <v>0</v>
      </c>
      <c r="AI147">
        <v>0</v>
      </c>
      <c r="AJ147">
        <v>2911.4977239999998</v>
      </c>
      <c r="AK147">
        <v>5484.7137519999997</v>
      </c>
      <c r="AL147">
        <v>1707.54</v>
      </c>
      <c r="AM147">
        <v>0</v>
      </c>
      <c r="AN147">
        <v>2996.44</v>
      </c>
      <c r="AO147">
        <v>9918.7060000000001</v>
      </c>
      <c r="AP147">
        <v>0</v>
      </c>
      <c r="AQ147">
        <v>0</v>
      </c>
      <c r="AR147">
        <v>5294.5636860000004</v>
      </c>
      <c r="AS147">
        <v>503.35</v>
      </c>
      <c r="AT147">
        <v>2300.5500000000002</v>
      </c>
      <c r="AU147">
        <v>0</v>
      </c>
      <c r="AV147">
        <v>123</v>
      </c>
      <c r="AW147">
        <v>201162</v>
      </c>
      <c r="AX147">
        <v>0</v>
      </c>
      <c r="AY147">
        <v>95820</v>
      </c>
      <c r="AZ147">
        <v>4856285.9999999925</v>
      </c>
      <c r="BA147">
        <v>60357.32245036478</v>
      </c>
      <c r="BB147">
        <v>14985.641476000001</v>
      </c>
      <c r="BC147">
        <v>18017.169686000001</v>
      </c>
      <c r="BD147">
        <v>2996.44</v>
      </c>
      <c r="BE147">
        <v>0</v>
      </c>
      <c r="BF147">
        <v>54243.401839999882</v>
      </c>
      <c r="BG147">
        <v>93360.133612364792</v>
      </c>
      <c r="BH147">
        <v>1885.45</v>
      </c>
      <c r="BI147">
        <v>28497.9191499999</v>
      </c>
      <c r="BJ147">
        <v>0</v>
      </c>
      <c r="BK147">
        <v>11852.60893799999</v>
      </c>
      <c r="BL147">
        <v>6019.3599999999897</v>
      </c>
      <c r="BM147">
        <v>0</v>
      </c>
      <c r="BN147">
        <v>0</v>
      </c>
      <c r="BO147">
        <v>36120.291772364901</v>
      </c>
      <c r="BP147">
        <v>0</v>
      </c>
      <c r="BQ147">
        <v>27766.666666666599</v>
      </c>
      <c r="BR147">
        <v>0</v>
      </c>
      <c r="BS147">
        <v>27766.666666666599</v>
      </c>
    </row>
    <row r="148" spans="1:71">
      <c r="A148" s="2">
        <v>43731</v>
      </c>
      <c r="B148">
        <v>819552.83</v>
      </c>
      <c r="C148">
        <v>55.140213869397599</v>
      </c>
      <c r="D148">
        <v>6.24656008759312</v>
      </c>
      <c r="E148">
        <v>51.216106965174099</v>
      </c>
      <c r="F148">
        <v>4.9139558802121996</v>
      </c>
      <c r="G148">
        <v>104</v>
      </c>
      <c r="H148">
        <v>0</v>
      </c>
      <c r="I148">
        <v>61500</v>
      </c>
      <c r="J148">
        <v>0</v>
      </c>
      <c r="K148">
        <v>64867000</v>
      </c>
      <c r="L148">
        <v>8.1999999999999993</v>
      </c>
      <c r="M148">
        <v>0</v>
      </c>
      <c r="N148">
        <v>0</v>
      </c>
      <c r="O148">
        <v>0</v>
      </c>
      <c r="P148">
        <v>26366.666666666599</v>
      </c>
      <c r="Q148">
        <v>0</v>
      </c>
      <c r="R148">
        <v>0</v>
      </c>
      <c r="S148">
        <v>0</v>
      </c>
      <c r="T148">
        <v>44333.333333333299</v>
      </c>
      <c r="U148">
        <v>27766.666666666599</v>
      </c>
      <c r="V148">
        <v>217233.33333333299</v>
      </c>
      <c r="W148">
        <v>0</v>
      </c>
      <c r="X148">
        <v>23026.649600000001</v>
      </c>
      <c r="Y148">
        <v>0</v>
      </c>
      <c r="Z148">
        <v>4071.9220729999902</v>
      </c>
      <c r="AA148">
        <v>1920.52</v>
      </c>
      <c r="AB148">
        <v>0</v>
      </c>
      <c r="AC148">
        <v>0</v>
      </c>
      <c r="AD148">
        <v>30224.462349826699</v>
      </c>
      <c r="AE148">
        <v>1868.538</v>
      </c>
      <c r="AF148">
        <v>0</v>
      </c>
      <c r="AG148">
        <v>0</v>
      </c>
      <c r="AH148">
        <v>0</v>
      </c>
      <c r="AI148">
        <v>0</v>
      </c>
      <c r="AJ148">
        <v>2755.6784859999998</v>
      </c>
      <c r="AK148">
        <v>5544.56</v>
      </c>
      <c r="AL148">
        <v>858.68</v>
      </c>
      <c r="AM148">
        <v>0</v>
      </c>
      <c r="AN148">
        <v>2996.44</v>
      </c>
      <c r="AO148">
        <v>11415.048000000001</v>
      </c>
      <c r="AP148">
        <v>0</v>
      </c>
      <c r="AQ148">
        <v>0</v>
      </c>
      <c r="AR148">
        <v>7513.240065</v>
      </c>
      <c r="AS148">
        <v>551.29</v>
      </c>
      <c r="AT148">
        <v>2337.840001</v>
      </c>
      <c r="AU148">
        <v>0</v>
      </c>
      <c r="AV148">
        <v>67</v>
      </c>
      <c r="AW148">
        <v>229564</v>
      </c>
      <c r="AX148">
        <v>181427</v>
      </c>
      <c r="AY148">
        <v>94616</v>
      </c>
      <c r="AZ148">
        <v>5119385.9999999907</v>
      </c>
      <c r="BA148">
        <v>59243.554022826691</v>
      </c>
      <c r="BB148">
        <v>14023.896486</v>
      </c>
      <c r="BC148">
        <v>21817.418065999998</v>
      </c>
      <c r="BD148">
        <v>2996.44</v>
      </c>
      <c r="BE148">
        <v>0</v>
      </c>
      <c r="BF148">
        <v>61863.966224999996</v>
      </c>
      <c r="BG148">
        <v>95084.868574826687</v>
      </c>
      <c r="BH148">
        <v>1868.538</v>
      </c>
      <c r="BI148">
        <v>34441.6976</v>
      </c>
      <c r="BJ148">
        <v>0</v>
      </c>
      <c r="BK148">
        <v>14340.840623999989</v>
      </c>
      <c r="BL148">
        <v>5117.0400009999994</v>
      </c>
      <c r="BM148">
        <v>0</v>
      </c>
      <c r="BN148">
        <v>0</v>
      </c>
      <c r="BO148">
        <v>30224.462349826699</v>
      </c>
      <c r="BP148">
        <v>0</v>
      </c>
      <c r="BQ148">
        <v>27766.666666666599</v>
      </c>
      <c r="BR148">
        <v>0</v>
      </c>
      <c r="BS148">
        <v>27766.666666666599</v>
      </c>
    </row>
    <row r="149" spans="1:71">
      <c r="A149" s="2">
        <v>43738</v>
      </c>
      <c r="B149">
        <v>930861.92</v>
      </c>
      <c r="C149">
        <v>55.404063013641498</v>
      </c>
      <c r="D149">
        <v>6.06040206633471</v>
      </c>
      <c r="E149">
        <v>52.762616822429898</v>
      </c>
      <c r="F149">
        <v>4.9077304495220497</v>
      </c>
      <c r="G149">
        <v>104</v>
      </c>
      <c r="H149">
        <v>0</v>
      </c>
      <c r="I149">
        <v>62528.571428571398</v>
      </c>
      <c r="J149">
        <v>0</v>
      </c>
      <c r="K149">
        <v>64878142.857142799</v>
      </c>
      <c r="L149">
        <v>7.8571428571428497</v>
      </c>
      <c r="M149">
        <v>0</v>
      </c>
      <c r="N149">
        <v>0</v>
      </c>
      <c r="O149">
        <v>0</v>
      </c>
      <c r="P149">
        <v>26218.279569892398</v>
      </c>
      <c r="Q149">
        <v>0</v>
      </c>
      <c r="R149">
        <v>0</v>
      </c>
      <c r="S149">
        <v>0</v>
      </c>
      <c r="T149">
        <v>34397.849462365499</v>
      </c>
      <c r="U149">
        <v>50611.827956989197</v>
      </c>
      <c r="V149">
        <v>352904.30107526801</v>
      </c>
      <c r="W149">
        <v>0</v>
      </c>
      <c r="X149">
        <v>24669.755300000001</v>
      </c>
      <c r="Y149">
        <v>0</v>
      </c>
      <c r="Z149">
        <v>5523.1007950000003</v>
      </c>
      <c r="AA149">
        <v>1547.6899999999901</v>
      </c>
      <c r="AB149">
        <v>0</v>
      </c>
      <c r="AC149">
        <v>0</v>
      </c>
      <c r="AD149">
        <v>41106.760712248499</v>
      </c>
      <c r="AE149">
        <v>705.08199999999999</v>
      </c>
      <c r="AF149">
        <v>0</v>
      </c>
      <c r="AG149">
        <v>0</v>
      </c>
      <c r="AH149">
        <v>0</v>
      </c>
      <c r="AI149">
        <v>0</v>
      </c>
      <c r="AJ149">
        <v>1915.8191609999999</v>
      </c>
      <c r="AK149">
        <v>5310.56</v>
      </c>
      <c r="AL149">
        <v>409.04</v>
      </c>
      <c r="AM149">
        <v>0</v>
      </c>
      <c r="AN149">
        <v>2996.44</v>
      </c>
      <c r="AO149">
        <v>10816.620999999999</v>
      </c>
      <c r="AP149">
        <v>0</v>
      </c>
      <c r="AQ149">
        <v>0</v>
      </c>
      <c r="AR149">
        <v>7284.1761399999996</v>
      </c>
      <c r="AS149">
        <v>688.66</v>
      </c>
      <c r="AT149">
        <v>2357.14</v>
      </c>
      <c r="AU149">
        <v>4850</v>
      </c>
      <c r="AV149">
        <v>66</v>
      </c>
      <c r="AW149">
        <v>108079</v>
      </c>
      <c r="AX149">
        <v>0</v>
      </c>
      <c r="AY149">
        <v>88445</v>
      </c>
      <c r="AZ149">
        <v>5641397.4999999925</v>
      </c>
      <c r="BA149">
        <v>72847.306807248489</v>
      </c>
      <c r="BB149">
        <v>11336.941161000001</v>
      </c>
      <c r="BC149">
        <v>25996.597140000002</v>
      </c>
      <c r="BD149">
        <v>2996.44</v>
      </c>
      <c r="BE149">
        <v>4850</v>
      </c>
      <c r="BF149">
        <v>61227.644395999989</v>
      </c>
      <c r="BG149">
        <v>110180.8451082485</v>
      </c>
      <c r="BH149">
        <v>705.08199999999999</v>
      </c>
      <c r="BI149">
        <v>35486.376300000004</v>
      </c>
      <c r="BJ149">
        <v>0</v>
      </c>
      <c r="BK149">
        <v>14723.096095999999</v>
      </c>
      <c r="BL149">
        <v>4313.8699999999899</v>
      </c>
      <c r="BM149">
        <v>0</v>
      </c>
      <c r="BN149">
        <v>0</v>
      </c>
      <c r="BO149">
        <v>41106.760712248499</v>
      </c>
      <c r="BP149">
        <v>0</v>
      </c>
      <c r="BQ149">
        <v>50611.827956989197</v>
      </c>
      <c r="BR149">
        <v>0</v>
      </c>
      <c r="BS149">
        <v>50611.827956989197</v>
      </c>
    </row>
    <row r="150" spans="1:71">
      <c r="A150" s="2">
        <v>43745</v>
      </c>
      <c r="B150">
        <v>781891.93</v>
      </c>
      <c r="C150">
        <v>56.333891346532504</v>
      </c>
      <c r="D150">
        <v>6.2266884939271003</v>
      </c>
      <c r="E150">
        <v>50.880213499598497</v>
      </c>
      <c r="F150">
        <v>4.9029867808684404</v>
      </c>
      <c r="G150">
        <v>104</v>
      </c>
      <c r="H150">
        <v>0</v>
      </c>
      <c r="I150">
        <v>62700</v>
      </c>
      <c r="J150">
        <v>0</v>
      </c>
      <c r="K150">
        <v>64880000</v>
      </c>
      <c r="L150">
        <v>7.7999999999999901</v>
      </c>
      <c r="M150">
        <v>0</v>
      </c>
      <c r="N150">
        <v>0</v>
      </c>
      <c r="O150">
        <v>0</v>
      </c>
      <c r="P150">
        <v>26193.5483870967</v>
      </c>
      <c r="Q150">
        <v>0</v>
      </c>
      <c r="R150">
        <v>0</v>
      </c>
      <c r="S150">
        <v>0</v>
      </c>
      <c r="T150">
        <v>32741.9354838709</v>
      </c>
      <c r="U150">
        <v>54419.354838709602</v>
      </c>
      <c r="V150">
        <v>375516.129032258</v>
      </c>
      <c r="W150">
        <v>0</v>
      </c>
      <c r="X150">
        <v>24644.3606</v>
      </c>
      <c r="Y150">
        <v>0</v>
      </c>
      <c r="Z150">
        <v>4666.5762050000003</v>
      </c>
      <c r="AA150">
        <v>1651.54</v>
      </c>
      <c r="AB150">
        <v>0</v>
      </c>
      <c r="AC150">
        <v>0</v>
      </c>
      <c r="AD150">
        <v>9702.9756982429699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4970.2700000000004</v>
      </c>
      <c r="AL150">
        <v>475.53</v>
      </c>
      <c r="AM150">
        <v>0</v>
      </c>
      <c r="AN150">
        <v>2247.33</v>
      </c>
      <c r="AO150">
        <v>14325.852999999999</v>
      </c>
      <c r="AP150">
        <v>0</v>
      </c>
      <c r="AQ150">
        <v>0</v>
      </c>
      <c r="AR150">
        <v>6967.618759</v>
      </c>
      <c r="AS150">
        <v>563.38</v>
      </c>
      <c r="AT150">
        <v>2354.14</v>
      </c>
      <c r="AU150">
        <v>0</v>
      </c>
      <c r="AV150">
        <v>92</v>
      </c>
      <c r="AW150">
        <v>214056</v>
      </c>
      <c r="AX150">
        <v>0</v>
      </c>
      <c r="AY150">
        <v>86853</v>
      </c>
      <c r="AZ150">
        <v>4868597.4999999925</v>
      </c>
      <c r="BA150">
        <v>40665.452503242966</v>
      </c>
      <c r="BB150">
        <v>7693.13</v>
      </c>
      <c r="BC150">
        <v>24210.991759</v>
      </c>
      <c r="BD150">
        <v>2247.33</v>
      </c>
      <c r="BE150">
        <v>0</v>
      </c>
      <c r="BF150">
        <v>60619.268563999998</v>
      </c>
      <c r="BG150">
        <v>72569.574262242968</v>
      </c>
      <c r="BH150">
        <v>0</v>
      </c>
      <c r="BI150">
        <v>38970.213600000003</v>
      </c>
      <c r="BJ150">
        <v>0</v>
      </c>
      <c r="BK150">
        <v>11634.194964</v>
      </c>
      <c r="BL150">
        <v>4481.2099999999991</v>
      </c>
      <c r="BM150">
        <v>0</v>
      </c>
      <c r="BN150">
        <v>0</v>
      </c>
      <c r="BO150">
        <v>9702.9756982429699</v>
      </c>
      <c r="BP150">
        <v>0</v>
      </c>
      <c r="BQ150">
        <v>54419.354838709602</v>
      </c>
      <c r="BR150">
        <v>0</v>
      </c>
      <c r="BS150">
        <v>54419.354838709602</v>
      </c>
    </row>
    <row r="151" spans="1:71">
      <c r="A151" s="2">
        <v>43752</v>
      </c>
      <c r="B151">
        <v>765134.72</v>
      </c>
      <c r="C151">
        <v>57.255868551657201</v>
      </c>
      <c r="D151">
        <v>6.2826811783957099</v>
      </c>
      <c r="E151">
        <v>49.951534892902899</v>
      </c>
      <c r="F151">
        <v>4.8649387383182203</v>
      </c>
      <c r="G151">
        <v>104</v>
      </c>
      <c r="H151">
        <v>0</v>
      </c>
      <c r="I151">
        <v>62700</v>
      </c>
      <c r="J151">
        <v>0</v>
      </c>
      <c r="K151">
        <v>64880000</v>
      </c>
      <c r="L151">
        <v>7.7999999999999901</v>
      </c>
      <c r="M151">
        <v>0</v>
      </c>
      <c r="N151">
        <v>0</v>
      </c>
      <c r="O151">
        <v>0</v>
      </c>
      <c r="P151">
        <v>26193.5483870967</v>
      </c>
      <c r="Q151">
        <v>0</v>
      </c>
      <c r="R151">
        <v>0</v>
      </c>
      <c r="S151">
        <v>0</v>
      </c>
      <c r="T151">
        <v>32741.9354838709</v>
      </c>
      <c r="U151">
        <v>54419.354838709602</v>
      </c>
      <c r="V151">
        <v>375516.129032258</v>
      </c>
      <c r="W151">
        <v>0</v>
      </c>
      <c r="X151">
        <v>23507.797500000001</v>
      </c>
      <c r="Y151">
        <v>0</v>
      </c>
      <c r="Z151">
        <v>3370.1850459999901</v>
      </c>
      <c r="AA151">
        <v>1783.75</v>
      </c>
      <c r="AB151">
        <v>0</v>
      </c>
      <c r="AC151">
        <v>0</v>
      </c>
      <c r="AD151">
        <v>14586.574922547999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0.17599999999999999</v>
      </c>
      <c r="AK151">
        <v>5232.49</v>
      </c>
      <c r="AL151">
        <v>3.5</v>
      </c>
      <c r="AM151">
        <v>0</v>
      </c>
      <c r="AN151">
        <v>2247.33</v>
      </c>
      <c r="AO151">
        <v>16262.742</v>
      </c>
      <c r="AP151">
        <v>0</v>
      </c>
      <c r="AQ151">
        <v>0</v>
      </c>
      <c r="AR151">
        <v>6355.2137229999998</v>
      </c>
      <c r="AS151">
        <v>724.13</v>
      </c>
      <c r="AT151">
        <v>2355.84</v>
      </c>
      <c r="AU151">
        <v>0</v>
      </c>
      <c r="AV151">
        <v>41</v>
      </c>
      <c r="AW151">
        <v>449381</v>
      </c>
      <c r="AX151">
        <v>295634</v>
      </c>
      <c r="AY151">
        <v>103090</v>
      </c>
      <c r="AZ151">
        <v>4807097.4999999953</v>
      </c>
      <c r="BA151">
        <v>43248.307468548002</v>
      </c>
      <c r="BB151">
        <v>7483.4960000000001</v>
      </c>
      <c r="BC151">
        <v>25697.925723</v>
      </c>
      <c r="BD151">
        <v>2247.33</v>
      </c>
      <c r="BE151">
        <v>0</v>
      </c>
      <c r="BF151">
        <v>59595.82426899999</v>
      </c>
      <c r="BG151">
        <v>76429.729191548002</v>
      </c>
      <c r="BH151">
        <v>0</v>
      </c>
      <c r="BI151">
        <v>39770.539499999999</v>
      </c>
      <c r="BJ151">
        <v>0</v>
      </c>
      <c r="BK151">
        <v>9725.5747689999898</v>
      </c>
      <c r="BL151">
        <v>4143.09</v>
      </c>
      <c r="BM151">
        <v>0</v>
      </c>
      <c r="BN151">
        <v>0</v>
      </c>
      <c r="BO151">
        <v>14586.574922547999</v>
      </c>
      <c r="BP151">
        <v>0</v>
      </c>
      <c r="BQ151">
        <v>54419.354838709602</v>
      </c>
      <c r="BR151">
        <v>0</v>
      </c>
      <c r="BS151">
        <v>54419.354838709602</v>
      </c>
    </row>
    <row r="152" spans="1:71">
      <c r="A152" s="2">
        <v>43759</v>
      </c>
      <c r="B152">
        <v>753079.3</v>
      </c>
      <c r="C152">
        <v>56.657970496576397</v>
      </c>
      <c r="D152">
        <v>6.2731740110995604</v>
      </c>
      <c r="E152">
        <v>49.4719699660088</v>
      </c>
      <c r="F152">
        <v>4.8702612187989596</v>
      </c>
      <c r="G152">
        <v>104</v>
      </c>
      <c r="H152">
        <v>0</v>
      </c>
      <c r="I152">
        <v>62700</v>
      </c>
      <c r="J152">
        <v>0</v>
      </c>
      <c r="K152">
        <v>64880000</v>
      </c>
      <c r="L152">
        <v>7.7999999999999901</v>
      </c>
      <c r="M152">
        <v>0</v>
      </c>
      <c r="N152">
        <v>0</v>
      </c>
      <c r="O152">
        <v>0</v>
      </c>
      <c r="P152">
        <v>26193.5483870967</v>
      </c>
      <c r="Q152">
        <v>0</v>
      </c>
      <c r="R152">
        <v>0</v>
      </c>
      <c r="S152">
        <v>0</v>
      </c>
      <c r="T152">
        <v>32741.9354838709</v>
      </c>
      <c r="U152">
        <v>54419.354838709602</v>
      </c>
      <c r="V152">
        <v>375516.129032258</v>
      </c>
      <c r="W152">
        <v>0</v>
      </c>
      <c r="X152">
        <v>27883.515449999901</v>
      </c>
      <c r="Y152">
        <v>0</v>
      </c>
      <c r="Z152">
        <v>2022.1652939999999</v>
      </c>
      <c r="AA152">
        <v>2067.58</v>
      </c>
      <c r="AB152">
        <v>0</v>
      </c>
      <c r="AC152">
        <v>0</v>
      </c>
      <c r="AD152">
        <v>12041.620404843499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5.0000000000000001E-3</v>
      </c>
      <c r="AK152">
        <v>5224.8100000000004</v>
      </c>
      <c r="AL152">
        <v>2</v>
      </c>
      <c r="AM152">
        <v>0</v>
      </c>
      <c r="AN152">
        <v>1862.07</v>
      </c>
      <c r="AO152">
        <v>21671.137999999999</v>
      </c>
      <c r="AP152">
        <v>0</v>
      </c>
      <c r="AQ152">
        <v>0</v>
      </c>
      <c r="AR152">
        <v>5703.1577980000002</v>
      </c>
      <c r="AS152">
        <v>582.37</v>
      </c>
      <c r="AT152">
        <v>2445.67</v>
      </c>
      <c r="AU152">
        <v>0</v>
      </c>
      <c r="AV152">
        <v>494</v>
      </c>
      <c r="AW152">
        <v>291981</v>
      </c>
      <c r="AX152">
        <v>176398</v>
      </c>
      <c r="AY152">
        <v>95761</v>
      </c>
      <c r="AZ152">
        <v>4724197.4999999916</v>
      </c>
      <c r="BA152">
        <v>44014.8811488434</v>
      </c>
      <c r="BB152">
        <v>7088.8850000000002</v>
      </c>
      <c r="BC152">
        <v>30402.335798</v>
      </c>
      <c r="BD152">
        <v>1862.07</v>
      </c>
      <c r="BE152">
        <v>0</v>
      </c>
      <c r="BF152">
        <v>67602.4115419999</v>
      </c>
      <c r="BG152">
        <v>81506.101946843395</v>
      </c>
      <c r="BH152">
        <v>0</v>
      </c>
      <c r="BI152">
        <v>49554.653449999903</v>
      </c>
      <c r="BJ152">
        <v>0</v>
      </c>
      <c r="BK152">
        <v>7725.3280919999997</v>
      </c>
      <c r="BL152">
        <v>4515.25</v>
      </c>
      <c r="BM152">
        <v>0</v>
      </c>
      <c r="BN152">
        <v>0</v>
      </c>
      <c r="BO152">
        <v>12041.620404843499</v>
      </c>
      <c r="BP152">
        <v>0</v>
      </c>
      <c r="BQ152">
        <v>54419.354838709602</v>
      </c>
      <c r="BR152">
        <v>0</v>
      </c>
      <c r="BS152">
        <v>54419.354838709602</v>
      </c>
    </row>
    <row r="153" spans="1:71">
      <c r="A153" s="2">
        <v>43766</v>
      </c>
      <c r="B153">
        <v>811627.89</v>
      </c>
      <c r="C153">
        <v>57.716075945863501</v>
      </c>
      <c r="D153">
        <v>6.2320955089997101</v>
      </c>
      <c r="E153">
        <v>52.3733339461347</v>
      </c>
      <c r="F153">
        <v>4.8968767232880497</v>
      </c>
      <c r="G153">
        <v>104.428571428571</v>
      </c>
      <c r="H153">
        <v>1</v>
      </c>
      <c r="I153">
        <v>60985.714285714203</v>
      </c>
      <c r="J153">
        <v>0</v>
      </c>
      <c r="K153">
        <v>64884285.714285702</v>
      </c>
      <c r="L153">
        <v>7.7999999999999901</v>
      </c>
      <c r="M153">
        <v>0</v>
      </c>
      <c r="N153">
        <v>0</v>
      </c>
      <c r="O153">
        <v>700</v>
      </c>
      <c r="P153">
        <v>20167.741935483798</v>
      </c>
      <c r="Q153">
        <v>0</v>
      </c>
      <c r="R153">
        <v>0</v>
      </c>
      <c r="S153">
        <v>0</v>
      </c>
      <c r="T153">
        <v>34009.677419354797</v>
      </c>
      <c r="U153">
        <v>44996.774193548401</v>
      </c>
      <c r="V153">
        <v>322980.64516129001</v>
      </c>
      <c r="W153">
        <v>0</v>
      </c>
      <c r="X153">
        <v>18816.015449999999</v>
      </c>
      <c r="Y153">
        <v>0</v>
      </c>
      <c r="Z153">
        <v>930.45078399999898</v>
      </c>
      <c r="AA153">
        <v>1073.110003</v>
      </c>
      <c r="AB153">
        <v>0</v>
      </c>
      <c r="AC153">
        <v>0</v>
      </c>
      <c r="AD153">
        <v>10051.294209363199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5358.44</v>
      </c>
      <c r="AL153">
        <v>1</v>
      </c>
      <c r="AM153">
        <v>0</v>
      </c>
      <c r="AN153">
        <v>1862.07</v>
      </c>
      <c r="AO153">
        <v>10559.812</v>
      </c>
      <c r="AP153">
        <v>0</v>
      </c>
      <c r="AQ153">
        <v>0</v>
      </c>
      <c r="AR153">
        <v>2506.2937099999999</v>
      </c>
      <c r="AS153">
        <v>527.05999999999995</v>
      </c>
      <c r="AT153">
        <v>1430.1600040000001</v>
      </c>
      <c r="AU153">
        <v>0</v>
      </c>
      <c r="AV153">
        <v>3496</v>
      </c>
      <c r="AW153">
        <v>54607</v>
      </c>
      <c r="AX153">
        <v>0</v>
      </c>
      <c r="AY153">
        <v>92695</v>
      </c>
      <c r="AZ153">
        <v>5058142.4999999963</v>
      </c>
      <c r="BA153">
        <v>30870.870446363191</v>
      </c>
      <c r="BB153">
        <v>7221.5099999999993</v>
      </c>
      <c r="BC153">
        <v>15023.325714000001</v>
      </c>
      <c r="BD153">
        <v>1862.07</v>
      </c>
      <c r="BE153">
        <v>0</v>
      </c>
      <c r="BF153">
        <v>41202.341950999988</v>
      </c>
      <c r="BG153">
        <v>53115.706160363203</v>
      </c>
      <c r="BH153">
        <v>0</v>
      </c>
      <c r="BI153">
        <v>29375.827450000001</v>
      </c>
      <c r="BJ153">
        <v>0</v>
      </c>
      <c r="BK153">
        <v>3436.7444939999991</v>
      </c>
      <c r="BL153">
        <v>2504.2700070000001</v>
      </c>
      <c r="BM153">
        <v>0</v>
      </c>
      <c r="BN153">
        <v>0</v>
      </c>
      <c r="BO153">
        <v>10051.294209363199</v>
      </c>
      <c r="BP153">
        <v>0</v>
      </c>
      <c r="BQ153">
        <v>44996.774193548401</v>
      </c>
      <c r="BR153">
        <v>700</v>
      </c>
      <c r="BS153">
        <v>45696.774193548401</v>
      </c>
    </row>
    <row r="154" spans="1:71">
      <c r="A154" s="2">
        <v>43773</v>
      </c>
      <c r="B154">
        <v>896552.38</v>
      </c>
      <c r="C154">
        <v>57.958082058372199</v>
      </c>
      <c r="D154">
        <v>6.1473737082165902</v>
      </c>
      <c r="E154">
        <v>52.913031252510599</v>
      </c>
      <c r="F154">
        <v>4.9173442664301197</v>
      </c>
      <c r="G154">
        <v>105</v>
      </c>
      <c r="H154">
        <v>0</v>
      </c>
      <c r="I154">
        <v>58700</v>
      </c>
      <c r="J154">
        <v>0</v>
      </c>
      <c r="K154">
        <v>64890000</v>
      </c>
      <c r="L154">
        <v>7.7999999999999901</v>
      </c>
      <c r="M154">
        <v>0</v>
      </c>
      <c r="N154">
        <v>0</v>
      </c>
      <c r="O154">
        <v>1633.3333333333301</v>
      </c>
      <c r="P154">
        <v>12133.333333333299</v>
      </c>
      <c r="Q154">
        <v>0</v>
      </c>
      <c r="R154">
        <v>0</v>
      </c>
      <c r="S154">
        <v>0</v>
      </c>
      <c r="T154">
        <v>35700</v>
      </c>
      <c r="U154">
        <v>32433.333333333299</v>
      </c>
      <c r="V154">
        <v>252933.33333333299</v>
      </c>
      <c r="W154">
        <v>0</v>
      </c>
      <c r="X154">
        <v>7351.87949999999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28816.184170131099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4485.1899999999996</v>
      </c>
      <c r="AL154">
        <v>1</v>
      </c>
      <c r="AM154">
        <v>0</v>
      </c>
      <c r="AN154">
        <v>1722.96</v>
      </c>
      <c r="AO154">
        <v>8.4000000000000005E-2</v>
      </c>
      <c r="AP154">
        <v>0</v>
      </c>
      <c r="AQ154">
        <v>0</v>
      </c>
      <c r="AR154">
        <v>0</v>
      </c>
      <c r="AS154">
        <v>560.28</v>
      </c>
      <c r="AT154">
        <v>0</v>
      </c>
      <c r="AU154">
        <v>15835</v>
      </c>
      <c r="AV154">
        <v>7766</v>
      </c>
      <c r="AW154">
        <v>126247</v>
      </c>
      <c r="AX154">
        <v>0</v>
      </c>
      <c r="AY154">
        <v>87008</v>
      </c>
      <c r="AZ154">
        <v>5511442.4999999888</v>
      </c>
      <c r="BA154">
        <v>36168.063670131087</v>
      </c>
      <c r="BB154">
        <v>6209.15</v>
      </c>
      <c r="BC154">
        <v>16395.364000000001</v>
      </c>
      <c r="BD154">
        <v>1722.96</v>
      </c>
      <c r="BE154">
        <v>15835</v>
      </c>
      <c r="BF154">
        <v>12398.43349999999</v>
      </c>
      <c r="BG154">
        <v>58772.57767013109</v>
      </c>
      <c r="BH154">
        <v>0</v>
      </c>
      <c r="BI154">
        <v>7351.9634999999898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28816.184170131099</v>
      </c>
      <c r="BP154">
        <v>0</v>
      </c>
      <c r="BQ154">
        <v>32433.333333333299</v>
      </c>
      <c r="BR154">
        <v>1633.3333333333301</v>
      </c>
      <c r="BS154">
        <v>34066.666666666628</v>
      </c>
    </row>
    <row r="155" spans="1:71">
      <c r="A155" s="2">
        <v>43780</v>
      </c>
      <c r="B155">
        <v>761453.94</v>
      </c>
      <c r="C155">
        <v>58.496486487882997</v>
      </c>
      <c r="D155">
        <v>6.3540842696652096</v>
      </c>
      <c r="E155">
        <v>52.449769820971802</v>
      </c>
      <c r="F155">
        <v>4.9355308968176104</v>
      </c>
      <c r="G155">
        <v>105</v>
      </c>
      <c r="H155">
        <v>1</v>
      </c>
      <c r="I155">
        <v>58700</v>
      </c>
      <c r="J155">
        <v>0</v>
      </c>
      <c r="K155">
        <v>64890000</v>
      </c>
      <c r="L155">
        <v>7.7999999999999901</v>
      </c>
      <c r="M155">
        <v>0</v>
      </c>
      <c r="N155">
        <v>0</v>
      </c>
      <c r="O155">
        <v>1633.3333333333301</v>
      </c>
      <c r="P155">
        <v>12133.333333333299</v>
      </c>
      <c r="Q155">
        <v>0</v>
      </c>
      <c r="R155">
        <v>0</v>
      </c>
      <c r="S155">
        <v>0</v>
      </c>
      <c r="T155">
        <v>35700</v>
      </c>
      <c r="U155">
        <v>32433.333333333299</v>
      </c>
      <c r="V155">
        <v>252933.33333333299</v>
      </c>
      <c r="W155">
        <v>0</v>
      </c>
      <c r="X155">
        <v>5398.6044000000002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14101.391862438701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4437.8900000000003</v>
      </c>
      <c r="AL155">
        <v>1</v>
      </c>
      <c r="AM155">
        <v>0</v>
      </c>
      <c r="AN155">
        <v>1722.96</v>
      </c>
      <c r="AO155">
        <v>0.06</v>
      </c>
      <c r="AP155">
        <v>0</v>
      </c>
      <c r="AQ155">
        <v>0</v>
      </c>
      <c r="AR155">
        <v>0</v>
      </c>
      <c r="AS155">
        <v>597.77</v>
      </c>
      <c r="AT155">
        <v>0</v>
      </c>
      <c r="AU155">
        <v>0</v>
      </c>
      <c r="AV155">
        <v>11699</v>
      </c>
      <c r="AW155">
        <v>231856</v>
      </c>
      <c r="AX155">
        <v>0</v>
      </c>
      <c r="AY155">
        <v>117079</v>
      </c>
      <c r="AZ155">
        <v>4838342.4999999963</v>
      </c>
      <c r="BA155">
        <v>19499.996262438701</v>
      </c>
      <c r="BB155">
        <v>6161.85</v>
      </c>
      <c r="BC155">
        <v>597.82999999999993</v>
      </c>
      <c r="BD155">
        <v>1722.96</v>
      </c>
      <c r="BE155">
        <v>0</v>
      </c>
      <c r="BF155">
        <v>10435.3244</v>
      </c>
      <c r="BG155">
        <v>26259.676262438701</v>
      </c>
      <c r="BH155">
        <v>0</v>
      </c>
      <c r="BI155">
        <v>5398.6644000000006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14101.391862438701</v>
      </c>
      <c r="BP155">
        <v>0</v>
      </c>
      <c r="BQ155">
        <v>32433.333333333299</v>
      </c>
      <c r="BR155">
        <v>1633.3333333333301</v>
      </c>
      <c r="BS155">
        <v>34066.666666666628</v>
      </c>
    </row>
    <row r="156" spans="1:71">
      <c r="A156" s="2">
        <v>43787</v>
      </c>
      <c r="B156">
        <v>740912.89</v>
      </c>
      <c r="C156">
        <v>56.261754297137202</v>
      </c>
      <c r="D156">
        <v>6.2976937628148804</v>
      </c>
      <c r="E156">
        <v>51.412779825826703</v>
      </c>
      <c r="F156">
        <v>4.9281010182969496</v>
      </c>
      <c r="G156">
        <v>105</v>
      </c>
      <c r="H156">
        <v>0</v>
      </c>
      <c r="I156">
        <v>58700</v>
      </c>
      <c r="J156">
        <v>0</v>
      </c>
      <c r="K156">
        <v>64890000</v>
      </c>
      <c r="L156">
        <v>7.7999999999999901</v>
      </c>
      <c r="M156">
        <v>0</v>
      </c>
      <c r="N156">
        <v>0</v>
      </c>
      <c r="O156">
        <v>1633.3333333333301</v>
      </c>
      <c r="P156">
        <v>12133.333333333299</v>
      </c>
      <c r="Q156">
        <v>0</v>
      </c>
      <c r="R156">
        <v>0</v>
      </c>
      <c r="S156">
        <v>0</v>
      </c>
      <c r="T156">
        <v>35700</v>
      </c>
      <c r="U156">
        <v>32433.333333333299</v>
      </c>
      <c r="V156">
        <v>252933.33333333299</v>
      </c>
      <c r="W156">
        <v>0</v>
      </c>
      <c r="X156">
        <v>10317.8075999999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5451.2187855157099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3775.27</v>
      </c>
      <c r="AL156">
        <v>3277.1200009999998</v>
      </c>
      <c r="AM156">
        <v>0</v>
      </c>
      <c r="AN156">
        <v>1722.96</v>
      </c>
      <c r="AO156">
        <v>1.2E-2</v>
      </c>
      <c r="AP156">
        <v>0</v>
      </c>
      <c r="AQ156">
        <v>0</v>
      </c>
      <c r="AR156">
        <v>0</v>
      </c>
      <c r="AS156">
        <v>614.20000000000005</v>
      </c>
      <c r="AT156">
        <v>0</v>
      </c>
      <c r="AU156">
        <v>0</v>
      </c>
      <c r="AV156">
        <v>33634</v>
      </c>
      <c r="AW156">
        <v>156249</v>
      </c>
      <c r="AX156">
        <v>0</v>
      </c>
      <c r="AY156">
        <v>95680</v>
      </c>
      <c r="AZ156">
        <v>4666042.4999999963</v>
      </c>
      <c r="BA156">
        <v>15769.02638551561</v>
      </c>
      <c r="BB156">
        <v>8775.3500009999989</v>
      </c>
      <c r="BC156">
        <v>614.21199999999999</v>
      </c>
      <c r="BD156">
        <v>1722.96</v>
      </c>
      <c r="BE156">
        <v>0</v>
      </c>
      <c r="BF156">
        <v>17984.409600999901</v>
      </c>
      <c r="BG156">
        <v>25158.58838651561</v>
      </c>
      <c r="BH156">
        <v>0</v>
      </c>
      <c r="BI156">
        <v>10317.819599999901</v>
      </c>
      <c r="BJ156">
        <v>0</v>
      </c>
      <c r="BK156">
        <v>0</v>
      </c>
      <c r="BL156">
        <v>3277.1200009999998</v>
      </c>
      <c r="BM156">
        <v>0</v>
      </c>
      <c r="BN156">
        <v>0</v>
      </c>
      <c r="BO156">
        <v>5451.2187855157099</v>
      </c>
      <c r="BP156">
        <v>0</v>
      </c>
      <c r="BQ156">
        <v>32433.333333333299</v>
      </c>
      <c r="BR156">
        <v>1633.3333333333301</v>
      </c>
      <c r="BS156">
        <v>34066.666666666628</v>
      </c>
    </row>
    <row r="157" spans="1:71">
      <c r="A157" s="2">
        <v>43794</v>
      </c>
      <c r="B157">
        <v>935277.36</v>
      </c>
      <c r="C157">
        <v>57.680533368952197</v>
      </c>
      <c r="D157">
        <v>6.03558715344397</v>
      </c>
      <c r="E157">
        <v>53.306333151466802</v>
      </c>
      <c r="F157">
        <v>4.8965123852353498</v>
      </c>
      <c r="G157">
        <v>104.571428571428</v>
      </c>
      <c r="H157">
        <v>0</v>
      </c>
      <c r="I157">
        <v>58857.142857142797</v>
      </c>
      <c r="J157">
        <v>0</v>
      </c>
      <c r="K157">
        <v>64890714.285714202</v>
      </c>
      <c r="L157">
        <v>7.7999999999999901</v>
      </c>
      <c r="M157">
        <v>0</v>
      </c>
      <c r="N157">
        <v>0</v>
      </c>
      <c r="O157">
        <v>3335.4838709677401</v>
      </c>
      <c r="P157">
        <v>11206.4516129032</v>
      </c>
      <c r="Q157">
        <v>0</v>
      </c>
      <c r="R157">
        <v>0</v>
      </c>
      <c r="S157">
        <v>0</v>
      </c>
      <c r="T157">
        <v>32567.741935483798</v>
      </c>
      <c r="U157">
        <v>34251.612903225803</v>
      </c>
      <c r="V157">
        <v>222090.32258064501</v>
      </c>
      <c r="W157">
        <v>0</v>
      </c>
      <c r="X157">
        <v>9834.3489499999996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1634.75724705417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2696.34</v>
      </c>
      <c r="AL157">
        <v>3260.52</v>
      </c>
      <c r="AM157">
        <v>0</v>
      </c>
      <c r="AN157">
        <v>1722.96</v>
      </c>
      <c r="AO157">
        <v>5.0000000000000001E-3</v>
      </c>
      <c r="AP157">
        <v>0</v>
      </c>
      <c r="AQ157">
        <v>0</v>
      </c>
      <c r="AR157">
        <v>0</v>
      </c>
      <c r="AS157">
        <v>428.81</v>
      </c>
      <c r="AT157">
        <v>0</v>
      </c>
      <c r="AU157">
        <v>0</v>
      </c>
      <c r="AV157">
        <v>22635</v>
      </c>
      <c r="AW157">
        <v>624468</v>
      </c>
      <c r="AX157">
        <v>580938</v>
      </c>
      <c r="AY157">
        <v>82624</v>
      </c>
      <c r="AZ157">
        <v>5644947.9999999888</v>
      </c>
      <c r="BA157">
        <v>11469.10619705417</v>
      </c>
      <c r="BB157">
        <v>7679.8200000000006</v>
      </c>
      <c r="BC157">
        <v>428.815</v>
      </c>
      <c r="BD157">
        <v>1722.96</v>
      </c>
      <c r="BE157">
        <v>0</v>
      </c>
      <c r="BF157">
        <v>16220.023950000001</v>
      </c>
      <c r="BG157">
        <v>19577.741197054169</v>
      </c>
      <c r="BH157">
        <v>0</v>
      </c>
      <c r="BI157">
        <v>9834.3539499999988</v>
      </c>
      <c r="BJ157">
        <v>0</v>
      </c>
      <c r="BK157">
        <v>0</v>
      </c>
      <c r="BL157">
        <v>3260.52</v>
      </c>
      <c r="BM157">
        <v>0</v>
      </c>
      <c r="BN157">
        <v>0</v>
      </c>
      <c r="BO157">
        <v>1634.75724705417</v>
      </c>
      <c r="BP157">
        <v>0</v>
      </c>
      <c r="BQ157">
        <v>34251.612903225803</v>
      </c>
      <c r="BR157">
        <v>3335.4838709677401</v>
      </c>
      <c r="BS157">
        <v>37587.096774193553</v>
      </c>
    </row>
    <row r="158" spans="1:71">
      <c r="A158" s="2">
        <v>43801</v>
      </c>
      <c r="B158">
        <v>883262.45</v>
      </c>
      <c r="C158">
        <v>57.672926130229897</v>
      </c>
      <c r="D158">
        <v>6.1876829124869097</v>
      </c>
      <c r="E158">
        <v>52.779447671970999</v>
      </c>
      <c r="F158">
        <v>4.8483456925525799</v>
      </c>
      <c r="G158">
        <v>102</v>
      </c>
      <c r="H158">
        <v>0</v>
      </c>
      <c r="I158">
        <v>59800</v>
      </c>
      <c r="J158">
        <v>0</v>
      </c>
      <c r="K158">
        <v>64895000</v>
      </c>
      <c r="L158">
        <v>7.7999999999999901</v>
      </c>
      <c r="M158">
        <v>0</v>
      </c>
      <c r="N158">
        <v>0</v>
      </c>
      <c r="O158">
        <v>13548.3870967741</v>
      </c>
      <c r="P158">
        <v>5645.1612903225796</v>
      </c>
      <c r="Q158">
        <v>0</v>
      </c>
      <c r="R158">
        <v>0</v>
      </c>
      <c r="S158">
        <v>0</v>
      </c>
      <c r="T158">
        <v>13774.193548387</v>
      </c>
      <c r="U158">
        <v>45161.2903225806</v>
      </c>
      <c r="V158">
        <v>37032.2580645161</v>
      </c>
      <c r="W158">
        <v>0</v>
      </c>
      <c r="X158">
        <v>2.76E-2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16290.367229768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2291.4299999999998</v>
      </c>
      <c r="AL158">
        <v>3266.3799990000002</v>
      </c>
      <c r="AM158">
        <v>0</v>
      </c>
      <c r="AN158">
        <v>1722.96</v>
      </c>
      <c r="AO158">
        <v>0</v>
      </c>
      <c r="AP158">
        <v>0</v>
      </c>
      <c r="AQ158">
        <v>0</v>
      </c>
      <c r="AR158">
        <v>0</v>
      </c>
      <c r="AS158">
        <v>343.57</v>
      </c>
      <c r="AT158">
        <v>0</v>
      </c>
      <c r="AU158">
        <v>4850</v>
      </c>
      <c r="AV158">
        <v>17718</v>
      </c>
      <c r="AW158">
        <v>300826</v>
      </c>
      <c r="AX158">
        <v>245957</v>
      </c>
      <c r="AY158">
        <v>79451</v>
      </c>
      <c r="AZ158">
        <v>5465347.9999999953</v>
      </c>
      <c r="BA158">
        <v>16290.394829768</v>
      </c>
      <c r="BB158">
        <v>7280.7699990000001</v>
      </c>
      <c r="BC158">
        <v>5193.57</v>
      </c>
      <c r="BD158">
        <v>1722.96</v>
      </c>
      <c r="BE158">
        <v>4850</v>
      </c>
      <c r="BF158">
        <v>5901.4075990000001</v>
      </c>
      <c r="BG158">
        <v>28764.734828768</v>
      </c>
      <c r="BH158">
        <v>0</v>
      </c>
      <c r="BI158">
        <v>2.76E-2</v>
      </c>
      <c r="BJ158">
        <v>0</v>
      </c>
      <c r="BK158">
        <v>0</v>
      </c>
      <c r="BL158">
        <v>3266.3799990000002</v>
      </c>
      <c r="BM158">
        <v>0</v>
      </c>
      <c r="BN158">
        <v>0</v>
      </c>
      <c r="BO158">
        <v>16290.367229768</v>
      </c>
      <c r="BP158">
        <v>0</v>
      </c>
      <c r="BQ158">
        <v>45161.2903225806</v>
      </c>
      <c r="BR158">
        <v>13548.3870967741</v>
      </c>
      <c r="BS158">
        <v>58709.677419354703</v>
      </c>
    </row>
    <row r="159" spans="1:71">
      <c r="A159" s="2">
        <v>43808</v>
      </c>
      <c r="B159">
        <v>789989.13</v>
      </c>
      <c r="C159">
        <v>57.506198083145101</v>
      </c>
      <c r="D159">
        <v>6.2191337069865904</v>
      </c>
      <c r="E159">
        <v>52.205828144458202</v>
      </c>
      <c r="F159">
        <v>4.9090984540146696</v>
      </c>
      <c r="G159">
        <v>102</v>
      </c>
      <c r="H159">
        <v>0</v>
      </c>
      <c r="I159">
        <v>59800</v>
      </c>
      <c r="J159">
        <v>0</v>
      </c>
      <c r="K159">
        <v>64895000</v>
      </c>
      <c r="L159">
        <v>7.7999999999999901</v>
      </c>
      <c r="M159">
        <v>0</v>
      </c>
      <c r="N159">
        <v>0</v>
      </c>
      <c r="O159">
        <v>13548.3870967741</v>
      </c>
      <c r="P159">
        <v>5645.1612903225796</v>
      </c>
      <c r="Q159">
        <v>0</v>
      </c>
      <c r="R159">
        <v>0</v>
      </c>
      <c r="S159">
        <v>0</v>
      </c>
      <c r="T159">
        <v>13774.193548387</v>
      </c>
      <c r="U159">
        <v>45161.2903225806</v>
      </c>
      <c r="V159">
        <v>37032.2580645161</v>
      </c>
      <c r="W159">
        <v>0</v>
      </c>
      <c r="X159">
        <v>5.2850000000000001E-2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23721.542510666899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2127.19</v>
      </c>
      <c r="AL159">
        <v>3209.4300020000001</v>
      </c>
      <c r="AM159">
        <v>0</v>
      </c>
      <c r="AN159">
        <v>861.48</v>
      </c>
      <c r="AO159">
        <v>0</v>
      </c>
      <c r="AP159">
        <v>0</v>
      </c>
      <c r="AQ159">
        <v>0</v>
      </c>
      <c r="AR159">
        <v>0</v>
      </c>
      <c r="AS159">
        <v>374.98</v>
      </c>
      <c r="AT159">
        <v>0</v>
      </c>
      <c r="AU159">
        <v>0</v>
      </c>
      <c r="AV159">
        <v>13851</v>
      </c>
      <c r="AW159">
        <v>224628</v>
      </c>
      <c r="AX159">
        <v>0</v>
      </c>
      <c r="AY159">
        <v>82015</v>
      </c>
      <c r="AZ159">
        <v>4913047.9999999925</v>
      </c>
      <c r="BA159">
        <v>23721.595360666899</v>
      </c>
      <c r="BB159">
        <v>6198.1000019999992</v>
      </c>
      <c r="BC159">
        <v>374.98</v>
      </c>
      <c r="BD159">
        <v>861.48</v>
      </c>
      <c r="BE159">
        <v>0</v>
      </c>
      <c r="BF159">
        <v>5711.6528519999993</v>
      </c>
      <c r="BG159">
        <v>30294.675362666901</v>
      </c>
      <c r="BH159">
        <v>0</v>
      </c>
      <c r="BI159">
        <v>5.2850000000000001E-2</v>
      </c>
      <c r="BJ159">
        <v>0</v>
      </c>
      <c r="BK159">
        <v>0</v>
      </c>
      <c r="BL159">
        <v>3209.4300020000001</v>
      </c>
      <c r="BM159">
        <v>0</v>
      </c>
      <c r="BN159">
        <v>0</v>
      </c>
      <c r="BO159">
        <v>23721.542510666899</v>
      </c>
      <c r="BP159">
        <v>0</v>
      </c>
      <c r="BQ159">
        <v>45161.2903225806</v>
      </c>
      <c r="BR159">
        <v>13548.3870967741</v>
      </c>
      <c r="BS159">
        <v>58709.677419354703</v>
      </c>
    </row>
    <row r="160" spans="1:71">
      <c r="A160" s="2">
        <v>43815</v>
      </c>
      <c r="B160">
        <v>806827.39</v>
      </c>
      <c r="C160">
        <v>58.665275817946501</v>
      </c>
      <c r="D160">
        <v>6.2419150147032196</v>
      </c>
      <c r="E160">
        <v>53.884085847337502</v>
      </c>
      <c r="F160">
        <v>4.9592865358952398</v>
      </c>
      <c r="G160">
        <v>102</v>
      </c>
      <c r="H160">
        <v>0</v>
      </c>
      <c r="I160">
        <v>59800</v>
      </c>
      <c r="J160">
        <v>0</v>
      </c>
      <c r="K160">
        <v>64895000</v>
      </c>
      <c r="L160">
        <v>7.7999999999999901</v>
      </c>
      <c r="M160">
        <v>0</v>
      </c>
      <c r="N160">
        <v>0</v>
      </c>
      <c r="O160">
        <v>13548.3870967741</v>
      </c>
      <c r="P160">
        <v>5645.1612903225796</v>
      </c>
      <c r="Q160">
        <v>0</v>
      </c>
      <c r="R160">
        <v>0</v>
      </c>
      <c r="S160">
        <v>0</v>
      </c>
      <c r="T160">
        <v>13774.193548387</v>
      </c>
      <c r="U160">
        <v>45161.2903225806</v>
      </c>
      <c r="V160">
        <v>37032.2580645161</v>
      </c>
      <c r="W160">
        <v>0</v>
      </c>
      <c r="X160">
        <v>7.2399999999999895E-2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42414.418701143099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1945.1119140000001</v>
      </c>
      <c r="AL160">
        <v>3172.5099989999999</v>
      </c>
      <c r="AM160">
        <v>0</v>
      </c>
      <c r="AN160">
        <v>861.48</v>
      </c>
      <c r="AO160">
        <v>0</v>
      </c>
      <c r="AP160">
        <v>0</v>
      </c>
      <c r="AQ160">
        <v>0</v>
      </c>
      <c r="AR160">
        <v>0</v>
      </c>
      <c r="AS160">
        <v>365.02</v>
      </c>
      <c r="AT160">
        <v>0</v>
      </c>
      <c r="AU160">
        <v>0</v>
      </c>
      <c r="AV160">
        <v>14810</v>
      </c>
      <c r="AW160">
        <v>223862</v>
      </c>
      <c r="AX160">
        <v>0</v>
      </c>
      <c r="AY160">
        <v>79787</v>
      </c>
      <c r="AZ160">
        <v>5036147.9999999925</v>
      </c>
      <c r="BA160">
        <v>42414.491101143103</v>
      </c>
      <c r="BB160">
        <v>5979.1019130000004</v>
      </c>
      <c r="BC160">
        <v>365.02</v>
      </c>
      <c r="BD160">
        <v>861.48</v>
      </c>
      <c r="BE160">
        <v>0</v>
      </c>
      <c r="BF160">
        <v>5482.7143130000004</v>
      </c>
      <c r="BG160">
        <v>48758.613014143091</v>
      </c>
      <c r="BH160">
        <v>0</v>
      </c>
      <c r="BI160">
        <v>7.2399999999999895E-2</v>
      </c>
      <c r="BJ160">
        <v>0</v>
      </c>
      <c r="BK160">
        <v>0</v>
      </c>
      <c r="BL160">
        <v>3172.5099989999999</v>
      </c>
      <c r="BM160">
        <v>0</v>
      </c>
      <c r="BN160">
        <v>0</v>
      </c>
      <c r="BO160">
        <v>42414.418701143099</v>
      </c>
      <c r="BP160">
        <v>0</v>
      </c>
      <c r="BQ160">
        <v>45161.2903225806</v>
      </c>
      <c r="BR160">
        <v>13548.3870967741</v>
      </c>
      <c r="BS160">
        <v>58709.677419354703</v>
      </c>
    </row>
    <row r="161" spans="1:71">
      <c r="A161" s="2">
        <v>43822</v>
      </c>
      <c r="B161">
        <v>757486.93</v>
      </c>
      <c r="C161">
        <v>57.6805895900699</v>
      </c>
      <c r="D161">
        <v>6.2937693178739504</v>
      </c>
      <c r="E161">
        <v>53.221767207434198</v>
      </c>
      <c r="F161">
        <v>4.9651986812545097</v>
      </c>
      <c r="G161">
        <v>102</v>
      </c>
      <c r="H161">
        <v>1</v>
      </c>
      <c r="I161">
        <v>59800</v>
      </c>
      <c r="J161">
        <v>0</v>
      </c>
      <c r="K161">
        <v>64895000</v>
      </c>
      <c r="L161">
        <v>7.7999999999999901</v>
      </c>
      <c r="M161">
        <v>0</v>
      </c>
      <c r="N161">
        <v>0</v>
      </c>
      <c r="O161">
        <v>13548.3870967741</v>
      </c>
      <c r="P161">
        <v>5645.1612903225796</v>
      </c>
      <c r="Q161">
        <v>0</v>
      </c>
      <c r="R161">
        <v>0</v>
      </c>
      <c r="S161">
        <v>0</v>
      </c>
      <c r="T161">
        <v>13774.193548387</v>
      </c>
      <c r="U161">
        <v>45161.2903225806</v>
      </c>
      <c r="V161">
        <v>37032.2580645161</v>
      </c>
      <c r="W161">
        <v>0</v>
      </c>
      <c r="X161">
        <v>4.4999999999999998E-2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13931.1778586523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1806.989583</v>
      </c>
      <c r="AL161">
        <v>3041.77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342.62</v>
      </c>
      <c r="AT161">
        <v>0</v>
      </c>
      <c r="AU161">
        <v>0</v>
      </c>
      <c r="AV161">
        <v>14466</v>
      </c>
      <c r="AW161">
        <v>313038</v>
      </c>
      <c r="AX161">
        <v>255311</v>
      </c>
      <c r="AY161">
        <v>66908</v>
      </c>
      <c r="AZ161">
        <v>4767447.9999999907</v>
      </c>
      <c r="BA161">
        <v>13931.2228586523</v>
      </c>
      <c r="BB161">
        <v>4848.759583</v>
      </c>
      <c r="BC161">
        <v>342.62</v>
      </c>
      <c r="BD161">
        <v>0</v>
      </c>
      <c r="BE161">
        <v>0</v>
      </c>
      <c r="BF161">
        <v>5191.424583</v>
      </c>
      <c r="BG161">
        <v>19122.6024416523</v>
      </c>
      <c r="BH161">
        <v>0</v>
      </c>
      <c r="BI161">
        <v>4.4999999999999998E-2</v>
      </c>
      <c r="BJ161">
        <v>0</v>
      </c>
      <c r="BK161">
        <v>0</v>
      </c>
      <c r="BL161">
        <v>3041.77</v>
      </c>
      <c r="BM161">
        <v>0</v>
      </c>
      <c r="BN161">
        <v>0</v>
      </c>
      <c r="BO161">
        <v>13931.1778586523</v>
      </c>
      <c r="BP161">
        <v>0</v>
      </c>
      <c r="BQ161">
        <v>45161.2903225806</v>
      </c>
      <c r="BR161">
        <v>13548.3870967741</v>
      </c>
      <c r="BS161">
        <v>58709.677419354703</v>
      </c>
    </row>
    <row r="162" spans="1:71">
      <c r="A162" s="2">
        <v>43829</v>
      </c>
      <c r="B162">
        <v>863621.89</v>
      </c>
      <c r="C162">
        <v>57.705237360332902</v>
      </c>
      <c r="D162">
        <v>6.2311094624746</v>
      </c>
      <c r="E162">
        <v>52.805083319306497</v>
      </c>
      <c r="F162">
        <v>4.8379913866433197</v>
      </c>
      <c r="G162">
        <v>103.428571428571</v>
      </c>
      <c r="H162">
        <v>1</v>
      </c>
      <c r="I162">
        <v>58871.4285714285</v>
      </c>
      <c r="J162">
        <v>0</v>
      </c>
      <c r="K162">
        <v>64897142.857142799</v>
      </c>
      <c r="L162">
        <v>7.6571428571428504</v>
      </c>
      <c r="M162">
        <v>0</v>
      </c>
      <c r="N162">
        <v>0</v>
      </c>
      <c r="O162">
        <v>3870.9677419354798</v>
      </c>
      <c r="P162">
        <v>3548.38709677419</v>
      </c>
      <c r="Q162">
        <v>0</v>
      </c>
      <c r="R162">
        <v>12741.9354838709</v>
      </c>
      <c r="S162">
        <v>3709.6774193548299</v>
      </c>
      <c r="T162">
        <v>17483.870967741899</v>
      </c>
      <c r="U162">
        <v>12903.225806451601</v>
      </c>
      <c r="V162">
        <v>235580.64516129001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13428.8926709353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1799.92</v>
      </c>
      <c r="AL162">
        <v>781.27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352.55</v>
      </c>
      <c r="AT162">
        <v>0</v>
      </c>
      <c r="AU162">
        <v>0</v>
      </c>
      <c r="AV162">
        <v>15569</v>
      </c>
      <c r="AW162">
        <v>112769</v>
      </c>
      <c r="AX162">
        <v>0</v>
      </c>
      <c r="AY162">
        <v>95012</v>
      </c>
      <c r="AZ162">
        <v>5381322.4999999907</v>
      </c>
      <c r="BA162">
        <v>13428.8926709353</v>
      </c>
      <c r="BB162">
        <v>2581.19</v>
      </c>
      <c r="BC162">
        <v>352.55</v>
      </c>
      <c r="BD162">
        <v>0</v>
      </c>
      <c r="BE162">
        <v>0</v>
      </c>
      <c r="BF162">
        <v>2933.74</v>
      </c>
      <c r="BG162">
        <v>16362.6326709353</v>
      </c>
      <c r="BH162">
        <v>0</v>
      </c>
      <c r="BI162">
        <v>0</v>
      </c>
      <c r="BJ162">
        <v>0</v>
      </c>
      <c r="BK162">
        <v>0</v>
      </c>
      <c r="BL162">
        <v>781.27</v>
      </c>
      <c r="BM162">
        <v>0</v>
      </c>
      <c r="BN162">
        <v>0</v>
      </c>
      <c r="BO162">
        <v>13428.8926709353</v>
      </c>
      <c r="BP162">
        <v>0</v>
      </c>
      <c r="BQ162">
        <v>16612.903225806429</v>
      </c>
      <c r="BR162">
        <v>3870.9677419354798</v>
      </c>
      <c r="BS162">
        <v>20483.87096774191</v>
      </c>
    </row>
    <row r="163" spans="1:71">
      <c r="A163" s="2">
        <v>43836</v>
      </c>
      <c r="B163">
        <v>892140.44</v>
      </c>
      <c r="C163">
        <v>58.032100952237599</v>
      </c>
      <c r="D163">
        <v>6.2184407909185602</v>
      </c>
      <c r="E163">
        <v>52.213841984573598</v>
      </c>
      <c r="F163">
        <v>4.8158265857934799</v>
      </c>
      <c r="G163">
        <v>104</v>
      </c>
      <c r="H163">
        <v>0</v>
      </c>
      <c r="I163">
        <v>58500</v>
      </c>
      <c r="J163">
        <v>0</v>
      </c>
      <c r="K163">
        <v>64898000</v>
      </c>
      <c r="L163">
        <v>7.6</v>
      </c>
      <c r="M163">
        <v>0</v>
      </c>
      <c r="N163">
        <v>0</v>
      </c>
      <c r="O163">
        <v>0</v>
      </c>
      <c r="P163">
        <v>2709.6774193548299</v>
      </c>
      <c r="Q163">
        <v>0</v>
      </c>
      <c r="R163">
        <v>17838.709677419301</v>
      </c>
      <c r="S163">
        <v>5193.5483870967701</v>
      </c>
      <c r="T163">
        <v>18967.741935483798</v>
      </c>
      <c r="U163">
        <v>0</v>
      </c>
      <c r="V163">
        <v>315000</v>
      </c>
      <c r="W163">
        <v>0</v>
      </c>
      <c r="X163">
        <v>3.6799999999999999E-2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25655.3888888888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1937.8729840000001</v>
      </c>
      <c r="AL163">
        <v>1</v>
      </c>
      <c r="AM163">
        <v>0</v>
      </c>
      <c r="AN163">
        <v>4615.0080749999997</v>
      </c>
      <c r="AO163">
        <v>0</v>
      </c>
      <c r="AP163">
        <v>0</v>
      </c>
      <c r="AQ163">
        <v>0</v>
      </c>
      <c r="AR163">
        <v>0</v>
      </c>
      <c r="AS163">
        <v>346.29</v>
      </c>
      <c r="AT163">
        <v>0</v>
      </c>
      <c r="AU163">
        <v>0</v>
      </c>
      <c r="AV163">
        <v>15575</v>
      </c>
      <c r="AW163">
        <v>488299</v>
      </c>
      <c r="AX163">
        <v>255080</v>
      </c>
      <c r="AY163">
        <v>109754</v>
      </c>
      <c r="AZ163">
        <v>5547722.4999999963</v>
      </c>
      <c r="BA163">
        <v>25655.425688888801</v>
      </c>
      <c r="BB163">
        <v>6553.8810589999994</v>
      </c>
      <c r="BC163">
        <v>346.29</v>
      </c>
      <c r="BD163">
        <v>4615.0080749999997</v>
      </c>
      <c r="BE163">
        <v>0</v>
      </c>
      <c r="BF163">
        <v>2285.1997839999999</v>
      </c>
      <c r="BG163">
        <v>32555.596747888801</v>
      </c>
      <c r="BH163">
        <v>0</v>
      </c>
      <c r="BI163">
        <v>3.6799999999999999E-2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25655.3888888888</v>
      </c>
      <c r="BP163">
        <v>0</v>
      </c>
      <c r="BQ163">
        <v>5193.5483870967701</v>
      </c>
      <c r="BR163">
        <v>0</v>
      </c>
      <c r="BS163">
        <v>5193.5483870967701</v>
      </c>
    </row>
    <row r="164" spans="1:71">
      <c r="A164" s="2">
        <v>43843</v>
      </c>
      <c r="B164">
        <v>927770.3</v>
      </c>
      <c r="C164">
        <v>56.819489953766201</v>
      </c>
      <c r="D164">
        <v>6.21352340090277</v>
      </c>
      <c r="E164">
        <v>49.917763023909401</v>
      </c>
      <c r="F164">
        <v>4.8236704383797804</v>
      </c>
      <c r="G164">
        <v>104</v>
      </c>
      <c r="H164">
        <v>0</v>
      </c>
      <c r="I164">
        <v>58500</v>
      </c>
      <c r="J164">
        <v>0</v>
      </c>
      <c r="K164">
        <v>64898000</v>
      </c>
      <c r="L164">
        <v>7.6</v>
      </c>
      <c r="M164">
        <v>0</v>
      </c>
      <c r="N164">
        <v>0</v>
      </c>
      <c r="O164">
        <v>0</v>
      </c>
      <c r="P164">
        <v>2709.6774193548299</v>
      </c>
      <c r="Q164">
        <v>0</v>
      </c>
      <c r="R164">
        <v>17838.709677419301</v>
      </c>
      <c r="S164">
        <v>5193.5483870967701</v>
      </c>
      <c r="T164">
        <v>18967.741935483798</v>
      </c>
      <c r="U164">
        <v>0</v>
      </c>
      <c r="V164">
        <v>315000</v>
      </c>
      <c r="W164">
        <v>0</v>
      </c>
      <c r="X164">
        <v>3.5999999999999997E-2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70713.043650793596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1584.5329400000001</v>
      </c>
      <c r="AL164">
        <v>2</v>
      </c>
      <c r="AM164">
        <v>0</v>
      </c>
      <c r="AN164">
        <v>4876.614638</v>
      </c>
      <c r="AO164">
        <v>0</v>
      </c>
      <c r="AP164">
        <v>0</v>
      </c>
      <c r="AQ164">
        <v>0</v>
      </c>
      <c r="AR164">
        <v>0</v>
      </c>
      <c r="AS164">
        <v>242.52</v>
      </c>
      <c r="AT164">
        <v>0</v>
      </c>
      <c r="AU164">
        <v>0</v>
      </c>
      <c r="AV164">
        <v>15915</v>
      </c>
      <c r="AW164">
        <v>407721</v>
      </c>
      <c r="AX164">
        <v>260636</v>
      </c>
      <c r="AY164">
        <v>108022</v>
      </c>
      <c r="AZ164">
        <v>5764722.4999999925</v>
      </c>
      <c r="BA164">
        <v>70713.079650793588</v>
      </c>
      <c r="BB164">
        <v>6463.1475780000001</v>
      </c>
      <c r="BC164">
        <v>242.52</v>
      </c>
      <c r="BD164">
        <v>4876.614638</v>
      </c>
      <c r="BE164">
        <v>0</v>
      </c>
      <c r="BF164">
        <v>1829.0889400000001</v>
      </c>
      <c r="BG164">
        <v>77418.747228793596</v>
      </c>
      <c r="BH164">
        <v>0</v>
      </c>
      <c r="BI164">
        <v>3.5999999999999997E-2</v>
      </c>
      <c r="BJ164">
        <v>0</v>
      </c>
      <c r="BK164">
        <v>0</v>
      </c>
      <c r="BL164">
        <v>2</v>
      </c>
      <c r="BM164">
        <v>0</v>
      </c>
      <c r="BN164">
        <v>0</v>
      </c>
      <c r="BO164">
        <v>70713.043650793596</v>
      </c>
      <c r="BP164">
        <v>0</v>
      </c>
      <c r="BQ164">
        <v>5193.5483870967701</v>
      </c>
      <c r="BR164">
        <v>0</v>
      </c>
      <c r="BS164">
        <v>5193.5483870967701</v>
      </c>
    </row>
    <row r="165" spans="1:71">
      <c r="A165" s="2">
        <v>43850</v>
      </c>
      <c r="B165">
        <v>802700.61</v>
      </c>
      <c r="C165">
        <v>55.500476766254202</v>
      </c>
      <c r="D165">
        <v>6.2540409668694004</v>
      </c>
      <c r="E165">
        <v>49.585561759232</v>
      </c>
      <c r="F165">
        <v>4.8480150567378804</v>
      </c>
      <c r="G165">
        <v>104</v>
      </c>
      <c r="H165">
        <v>0</v>
      </c>
      <c r="I165">
        <v>58500</v>
      </c>
      <c r="J165">
        <v>0</v>
      </c>
      <c r="K165">
        <v>64898000</v>
      </c>
      <c r="L165">
        <v>7.6</v>
      </c>
      <c r="M165">
        <v>7</v>
      </c>
      <c r="N165">
        <v>0</v>
      </c>
      <c r="O165">
        <v>0</v>
      </c>
      <c r="P165">
        <v>2709.6774193548299</v>
      </c>
      <c r="Q165">
        <v>0</v>
      </c>
      <c r="R165">
        <v>17838.709677419301</v>
      </c>
      <c r="S165">
        <v>5193.5483870967701</v>
      </c>
      <c r="T165">
        <v>18967.741935483798</v>
      </c>
      <c r="U165">
        <v>0</v>
      </c>
      <c r="V165">
        <v>315000</v>
      </c>
      <c r="W165">
        <v>0</v>
      </c>
      <c r="X165">
        <v>1.84E-2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78647.178571428507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4059.18</v>
      </c>
      <c r="AL165">
        <v>4</v>
      </c>
      <c r="AM165">
        <v>0</v>
      </c>
      <c r="AN165">
        <v>2884.3800470000001</v>
      </c>
      <c r="AO165">
        <v>5.0000000000000001E-3</v>
      </c>
      <c r="AP165">
        <v>0</v>
      </c>
      <c r="AQ165">
        <v>0</v>
      </c>
      <c r="AR165">
        <v>0</v>
      </c>
      <c r="AS165">
        <v>647.49</v>
      </c>
      <c r="AT165">
        <v>0</v>
      </c>
      <c r="AU165">
        <v>0</v>
      </c>
      <c r="AV165">
        <v>14705</v>
      </c>
      <c r="AW165">
        <v>271008</v>
      </c>
      <c r="AX165">
        <v>223477</v>
      </c>
      <c r="AY165">
        <v>132259</v>
      </c>
      <c r="AZ165">
        <v>5020122.4999999944</v>
      </c>
      <c r="BA165">
        <v>78647.196971428508</v>
      </c>
      <c r="BB165">
        <v>6947.5600469999999</v>
      </c>
      <c r="BC165">
        <v>647.495</v>
      </c>
      <c r="BD165">
        <v>2884.3800470000001</v>
      </c>
      <c r="BE165">
        <v>0</v>
      </c>
      <c r="BF165">
        <v>4710.6934000000001</v>
      </c>
      <c r="BG165">
        <v>86242.252018428509</v>
      </c>
      <c r="BH165">
        <v>0</v>
      </c>
      <c r="BI165">
        <v>2.3400000000000001E-2</v>
      </c>
      <c r="BJ165">
        <v>0</v>
      </c>
      <c r="BK165">
        <v>0</v>
      </c>
      <c r="BL165">
        <v>4</v>
      </c>
      <c r="BM165">
        <v>0</v>
      </c>
      <c r="BN165">
        <v>0</v>
      </c>
      <c r="BO165">
        <v>78647.178571428507</v>
      </c>
      <c r="BP165">
        <v>0</v>
      </c>
      <c r="BQ165">
        <v>5193.5483870967701</v>
      </c>
      <c r="BR165">
        <v>0</v>
      </c>
      <c r="BS165">
        <v>5193.5483870967701</v>
      </c>
    </row>
    <row r="166" spans="1:71">
      <c r="A166" s="2">
        <v>43857</v>
      </c>
      <c r="B166">
        <v>815206.06</v>
      </c>
      <c r="C166">
        <v>56.2246216534067</v>
      </c>
      <c r="D166">
        <v>6.1018621431599298</v>
      </c>
      <c r="E166">
        <v>53.354677932311198</v>
      </c>
      <c r="F166">
        <v>4.8918851490314399</v>
      </c>
      <c r="G166">
        <v>104.28571428571399</v>
      </c>
      <c r="H166">
        <v>0</v>
      </c>
      <c r="I166">
        <v>57071.4285714285</v>
      </c>
      <c r="J166">
        <v>0</v>
      </c>
      <c r="K166">
        <v>64899428.5714285</v>
      </c>
      <c r="L166">
        <v>7.6</v>
      </c>
      <c r="M166">
        <v>3</v>
      </c>
      <c r="N166">
        <v>0</v>
      </c>
      <c r="O166">
        <v>1517.2413793103401</v>
      </c>
      <c r="P166">
        <v>2694.10456062291</v>
      </c>
      <c r="Q166">
        <v>0</v>
      </c>
      <c r="R166">
        <v>12741.9354838709</v>
      </c>
      <c r="S166">
        <v>3709.6774193548299</v>
      </c>
      <c r="T166">
        <v>32307.007786429302</v>
      </c>
      <c r="U166">
        <v>91862.068965517203</v>
      </c>
      <c r="V166">
        <v>234448.27586206899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61407.304334554297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3919.8249999999998</v>
      </c>
      <c r="AL166">
        <v>0.5</v>
      </c>
      <c r="AM166">
        <v>0</v>
      </c>
      <c r="AN166">
        <v>5634.6028829999996</v>
      </c>
      <c r="AO166">
        <v>0</v>
      </c>
      <c r="AP166">
        <v>0</v>
      </c>
      <c r="AQ166">
        <v>0</v>
      </c>
      <c r="AR166">
        <v>0</v>
      </c>
      <c r="AS166">
        <v>633.96</v>
      </c>
      <c r="AT166">
        <v>0</v>
      </c>
      <c r="AU166">
        <v>0</v>
      </c>
      <c r="AV166">
        <v>13792</v>
      </c>
      <c r="AW166">
        <v>42621</v>
      </c>
      <c r="AX166">
        <v>0</v>
      </c>
      <c r="AY166">
        <v>106350</v>
      </c>
      <c r="AZ166">
        <v>4974274.9999999981</v>
      </c>
      <c r="BA166">
        <v>61407.304334554297</v>
      </c>
      <c r="BB166">
        <v>9554.9278830000003</v>
      </c>
      <c r="BC166">
        <v>633.96</v>
      </c>
      <c r="BD166">
        <v>5634.6028829999996</v>
      </c>
      <c r="BE166">
        <v>0</v>
      </c>
      <c r="BF166">
        <v>4554.2849999999999</v>
      </c>
      <c r="BG166">
        <v>71596.1922175543</v>
      </c>
      <c r="BH166">
        <v>0</v>
      </c>
      <c r="BI166">
        <v>0</v>
      </c>
      <c r="BJ166">
        <v>0</v>
      </c>
      <c r="BK166">
        <v>0</v>
      </c>
      <c r="BL166">
        <v>0.5</v>
      </c>
      <c r="BM166">
        <v>0</v>
      </c>
      <c r="BN166">
        <v>0</v>
      </c>
      <c r="BO166">
        <v>61407.304334554297</v>
      </c>
      <c r="BP166">
        <v>0</v>
      </c>
      <c r="BQ166">
        <v>95571.746384872036</v>
      </c>
      <c r="BR166">
        <v>1517.2413793103401</v>
      </c>
      <c r="BS166">
        <v>97088.98776418237</v>
      </c>
    </row>
    <row r="167" spans="1:71">
      <c r="A167" s="2">
        <v>43864</v>
      </c>
      <c r="B167">
        <v>832960.06</v>
      </c>
      <c r="C167">
        <v>58.037718464145598</v>
      </c>
      <c r="D167">
        <v>6.1455227778759802</v>
      </c>
      <c r="E167">
        <v>53.2130432848436</v>
      </c>
      <c r="F167">
        <v>4.8914896996072201</v>
      </c>
      <c r="G167">
        <v>105</v>
      </c>
      <c r="H167">
        <v>0</v>
      </c>
      <c r="I167">
        <v>53500</v>
      </c>
      <c r="J167">
        <v>0</v>
      </c>
      <c r="K167">
        <v>64903000</v>
      </c>
      <c r="L167">
        <v>7.6</v>
      </c>
      <c r="M167">
        <v>5</v>
      </c>
      <c r="N167">
        <v>0</v>
      </c>
      <c r="O167">
        <v>5310.3448275862002</v>
      </c>
      <c r="P167">
        <v>2655.1724137931001</v>
      </c>
      <c r="Q167">
        <v>0</v>
      </c>
      <c r="R167">
        <v>0</v>
      </c>
      <c r="S167">
        <v>0</v>
      </c>
      <c r="T167">
        <v>65655.172413793101</v>
      </c>
      <c r="U167">
        <v>321517.24137931003</v>
      </c>
      <c r="V167">
        <v>33068.965517241297</v>
      </c>
      <c r="W167">
        <v>0</v>
      </c>
      <c r="X167">
        <v>9.9000000000000005E-2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18931.163919413899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4128.1400000000003</v>
      </c>
      <c r="AL167">
        <v>1</v>
      </c>
      <c r="AM167">
        <v>0</v>
      </c>
      <c r="AN167">
        <v>5205.299806</v>
      </c>
      <c r="AO167">
        <v>0</v>
      </c>
      <c r="AP167">
        <v>0</v>
      </c>
      <c r="AQ167">
        <v>0</v>
      </c>
      <c r="AR167">
        <v>0</v>
      </c>
      <c r="AS167">
        <v>620.38</v>
      </c>
      <c r="AT167">
        <v>0</v>
      </c>
      <c r="AU167">
        <v>0</v>
      </c>
      <c r="AV167">
        <v>14004</v>
      </c>
      <c r="AW167">
        <v>119650</v>
      </c>
      <c r="AX167">
        <v>0</v>
      </c>
      <c r="AY167">
        <v>108530</v>
      </c>
      <c r="AZ167">
        <v>5118974.9999999953</v>
      </c>
      <c r="BA167">
        <v>18931.262919413901</v>
      </c>
      <c r="BB167">
        <v>9334.4398060000003</v>
      </c>
      <c r="BC167">
        <v>620.38</v>
      </c>
      <c r="BD167">
        <v>5205.299806</v>
      </c>
      <c r="BE167">
        <v>0</v>
      </c>
      <c r="BF167">
        <v>4749.6190000000006</v>
      </c>
      <c r="BG167">
        <v>28886.0827254139</v>
      </c>
      <c r="BH167">
        <v>0</v>
      </c>
      <c r="BI167">
        <v>9.9000000000000005E-2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18931.163919413899</v>
      </c>
      <c r="BP167">
        <v>0</v>
      </c>
      <c r="BQ167">
        <v>321517.24137931003</v>
      </c>
      <c r="BR167">
        <v>5310.3448275862002</v>
      </c>
      <c r="BS167">
        <v>326827.58620689617</v>
      </c>
    </row>
    <row r="168" spans="1:71">
      <c r="A168" s="2">
        <v>43871</v>
      </c>
      <c r="B168">
        <v>752842.98</v>
      </c>
      <c r="C168">
        <v>55.640099377388204</v>
      </c>
      <c r="D168">
        <v>6.2136131273286397</v>
      </c>
      <c r="E168">
        <v>50.715775361239302</v>
      </c>
      <c r="F168">
        <v>4.8279901607262001</v>
      </c>
      <c r="G168">
        <v>105</v>
      </c>
      <c r="H168">
        <v>0</v>
      </c>
      <c r="I168">
        <v>53500</v>
      </c>
      <c r="J168">
        <v>0</v>
      </c>
      <c r="K168">
        <v>64903000</v>
      </c>
      <c r="L168">
        <v>7.6</v>
      </c>
      <c r="M168">
        <v>1</v>
      </c>
      <c r="N168">
        <v>1</v>
      </c>
      <c r="O168">
        <v>5310.3448275862002</v>
      </c>
      <c r="P168">
        <v>2655.1724137931001</v>
      </c>
      <c r="Q168">
        <v>0</v>
      </c>
      <c r="R168">
        <v>0</v>
      </c>
      <c r="S168">
        <v>0</v>
      </c>
      <c r="T168">
        <v>65655.172413793101</v>
      </c>
      <c r="U168">
        <v>321517.24137931003</v>
      </c>
      <c r="V168">
        <v>33068.965517241297</v>
      </c>
      <c r="W168">
        <v>0</v>
      </c>
      <c r="X168">
        <v>1.4999999999999999E-2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2767.6428571428501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4129.82</v>
      </c>
      <c r="AL168">
        <v>0.5</v>
      </c>
      <c r="AM168">
        <v>0</v>
      </c>
      <c r="AN168">
        <v>3145.986609</v>
      </c>
      <c r="AO168">
        <v>0</v>
      </c>
      <c r="AP168">
        <v>0</v>
      </c>
      <c r="AQ168">
        <v>0</v>
      </c>
      <c r="AR168">
        <v>0</v>
      </c>
      <c r="AS168">
        <v>625.20000000000005</v>
      </c>
      <c r="AT168">
        <v>0</v>
      </c>
      <c r="AU168">
        <v>0</v>
      </c>
      <c r="AV168">
        <v>14480</v>
      </c>
      <c r="AW168">
        <v>151542</v>
      </c>
      <c r="AX168">
        <v>0</v>
      </c>
      <c r="AY168">
        <v>98033</v>
      </c>
      <c r="AZ168">
        <v>4677874.9999999972</v>
      </c>
      <c r="BA168">
        <v>2767.6578571428499</v>
      </c>
      <c r="BB168">
        <v>7276.3066089999993</v>
      </c>
      <c r="BC168">
        <v>625.20000000000005</v>
      </c>
      <c r="BD168">
        <v>3145.986609</v>
      </c>
      <c r="BE168">
        <v>0</v>
      </c>
      <c r="BF168">
        <v>4755.5349999999999</v>
      </c>
      <c r="BG168">
        <v>10669.164466142851</v>
      </c>
      <c r="BH168">
        <v>0</v>
      </c>
      <c r="BI168">
        <v>1.4999999999999999E-2</v>
      </c>
      <c r="BJ168">
        <v>0</v>
      </c>
      <c r="BK168">
        <v>0</v>
      </c>
      <c r="BL168">
        <v>0.5</v>
      </c>
      <c r="BM168">
        <v>0</v>
      </c>
      <c r="BN168">
        <v>0</v>
      </c>
      <c r="BO168">
        <v>2767.6428571428501</v>
      </c>
      <c r="BP168">
        <v>0</v>
      </c>
      <c r="BQ168">
        <v>321517.24137931003</v>
      </c>
      <c r="BR168">
        <v>5310.3448275862002</v>
      </c>
      <c r="BS168">
        <v>326827.58620689617</v>
      </c>
    </row>
    <row r="169" spans="1:71">
      <c r="A169" s="2">
        <v>43878</v>
      </c>
      <c r="B169">
        <v>749789.03</v>
      </c>
      <c r="C169">
        <v>54.890315211324001</v>
      </c>
      <c r="D169">
        <v>6.1526307281908004</v>
      </c>
      <c r="E169">
        <v>53.938696944593303</v>
      </c>
      <c r="F169">
        <v>4.9307116954121204</v>
      </c>
      <c r="G169">
        <v>105</v>
      </c>
      <c r="H169">
        <v>0</v>
      </c>
      <c r="I169">
        <v>53500</v>
      </c>
      <c r="J169">
        <v>0</v>
      </c>
      <c r="K169">
        <v>64903000</v>
      </c>
      <c r="L169">
        <v>7.6</v>
      </c>
      <c r="M169">
        <v>0</v>
      </c>
      <c r="N169">
        <v>0</v>
      </c>
      <c r="O169">
        <v>5310.3448275862002</v>
      </c>
      <c r="P169">
        <v>2655.1724137931001</v>
      </c>
      <c r="Q169">
        <v>0</v>
      </c>
      <c r="R169">
        <v>0</v>
      </c>
      <c r="S169">
        <v>0</v>
      </c>
      <c r="T169">
        <v>65655.172413793101</v>
      </c>
      <c r="U169">
        <v>321517.24137931003</v>
      </c>
      <c r="V169">
        <v>33068.965517241297</v>
      </c>
      <c r="W169">
        <v>0</v>
      </c>
      <c r="X169">
        <v>0.1057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14893.623015873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4348.6711830000004</v>
      </c>
      <c r="AL169">
        <v>2.5</v>
      </c>
      <c r="AM169">
        <v>0</v>
      </c>
      <c r="AN169">
        <v>1636.7179799999999</v>
      </c>
      <c r="AO169">
        <v>0</v>
      </c>
      <c r="AP169">
        <v>0</v>
      </c>
      <c r="AQ169">
        <v>0</v>
      </c>
      <c r="AR169">
        <v>0</v>
      </c>
      <c r="AS169">
        <v>577.71</v>
      </c>
      <c r="AT169">
        <v>0</v>
      </c>
      <c r="AU169">
        <v>0</v>
      </c>
      <c r="AV169">
        <v>14087</v>
      </c>
      <c r="AW169">
        <v>141938</v>
      </c>
      <c r="AX169">
        <v>0</v>
      </c>
      <c r="AY169">
        <v>106657</v>
      </c>
      <c r="AZ169">
        <v>4613174.9999999925</v>
      </c>
      <c r="BA169">
        <v>14893.728715873</v>
      </c>
      <c r="BB169">
        <v>5987.8891629999998</v>
      </c>
      <c r="BC169">
        <v>577.71</v>
      </c>
      <c r="BD169">
        <v>1636.7179799999999</v>
      </c>
      <c r="BE169">
        <v>0</v>
      </c>
      <c r="BF169">
        <v>4928.9868829999996</v>
      </c>
      <c r="BG169">
        <v>21459.327878872999</v>
      </c>
      <c r="BH169">
        <v>0</v>
      </c>
      <c r="BI169">
        <v>0.1057</v>
      </c>
      <c r="BJ169">
        <v>0</v>
      </c>
      <c r="BK169">
        <v>0</v>
      </c>
      <c r="BL169">
        <v>2.5</v>
      </c>
      <c r="BM169">
        <v>0</v>
      </c>
      <c r="BN169">
        <v>0</v>
      </c>
      <c r="BO169">
        <v>14893.623015873</v>
      </c>
      <c r="BP169">
        <v>0</v>
      </c>
      <c r="BQ169">
        <v>321517.24137931003</v>
      </c>
      <c r="BR169">
        <v>5310.3448275862002</v>
      </c>
      <c r="BS169">
        <v>326827.58620689617</v>
      </c>
    </row>
    <row r="170" spans="1:71">
      <c r="A170" s="2">
        <v>43885</v>
      </c>
      <c r="B170">
        <v>894390.96</v>
      </c>
      <c r="C170">
        <v>57.858759931158602</v>
      </c>
      <c r="D170">
        <v>6.2860697836023904</v>
      </c>
      <c r="E170">
        <v>56.249281953087497</v>
      </c>
      <c r="F170">
        <v>4.8848680545660601</v>
      </c>
      <c r="G170">
        <v>104.714285714285</v>
      </c>
      <c r="H170">
        <v>0</v>
      </c>
      <c r="I170">
        <v>54028.571428571398</v>
      </c>
      <c r="J170">
        <v>0</v>
      </c>
      <c r="K170">
        <v>64903714.285714202</v>
      </c>
      <c r="L170">
        <v>7.6</v>
      </c>
      <c r="M170">
        <v>88</v>
      </c>
      <c r="N170">
        <v>1</v>
      </c>
      <c r="O170">
        <v>4551.7241379310299</v>
      </c>
      <c r="P170">
        <v>3921.02335928809</v>
      </c>
      <c r="Q170">
        <v>0</v>
      </c>
      <c r="R170">
        <v>0</v>
      </c>
      <c r="S170">
        <v>0</v>
      </c>
      <c r="T170">
        <v>62017.797552836397</v>
      </c>
      <c r="U170">
        <v>275586.20689655101</v>
      </c>
      <c r="V170">
        <v>50054.505005561703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12281.7231379731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3.9E-2</v>
      </c>
      <c r="AK170">
        <v>4551.43</v>
      </c>
      <c r="AL170">
        <v>2</v>
      </c>
      <c r="AM170">
        <v>0</v>
      </c>
      <c r="AN170">
        <v>4514.3901669999996</v>
      </c>
      <c r="AO170">
        <v>0</v>
      </c>
      <c r="AP170">
        <v>0</v>
      </c>
      <c r="AQ170">
        <v>13045.63787</v>
      </c>
      <c r="AR170">
        <v>0</v>
      </c>
      <c r="AS170">
        <v>701.43</v>
      </c>
      <c r="AT170">
        <v>0</v>
      </c>
      <c r="AU170">
        <v>0</v>
      </c>
      <c r="AV170">
        <v>13908</v>
      </c>
      <c r="AW170">
        <v>387809</v>
      </c>
      <c r="AX170">
        <v>337825</v>
      </c>
      <c r="AY170">
        <v>89667</v>
      </c>
      <c r="AZ170">
        <v>5622203.9999999925</v>
      </c>
      <c r="BA170">
        <v>12281.7231379731</v>
      </c>
      <c r="BB170">
        <v>9067.8591669999987</v>
      </c>
      <c r="BC170">
        <v>13747.067870000001</v>
      </c>
      <c r="BD170">
        <v>4514.3901669999996</v>
      </c>
      <c r="BE170">
        <v>0</v>
      </c>
      <c r="BF170">
        <v>18300.53687</v>
      </c>
      <c r="BG170">
        <v>35096.650174973103</v>
      </c>
      <c r="BH170">
        <v>0</v>
      </c>
      <c r="BI170">
        <v>0</v>
      </c>
      <c r="BJ170">
        <v>13045.63787</v>
      </c>
      <c r="BK170">
        <v>3.9E-2</v>
      </c>
      <c r="BL170">
        <v>2</v>
      </c>
      <c r="BM170">
        <v>0</v>
      </c>
      <c r="BN170">
        <v>0</v>
      </c>
      <c r="BO170">
        <v>12281.7231379731</v>
      </c>
      <c r="BP170">
        <v>0</v>
      </c>
      <c r="BQ170">
        <v>275586.20689655101</v>
      </c>
      <c r="BR170">
        <v>4551.7241379310299</v>
      </c>
      <c r="BS170">
        <v>280137.93103448203</v>
      </c>
    </row>
    <row r="171" spans="1:71">
      <c r="A171" s="2">
        <v>43892</v>
      </c>
      <c r="B171">
        <v>1166342.8799999999</v>
      </c>
      <c r="C171">
        <v>60.895928460392703</v>
      </c>
      <c r="D171">
        <v>6.1177584583214202</v>
      </c>
      <c r="E171">
        <v>60.542216614906799</v>
      </c>
      <c r="F171">
        <v>4.8049634976555398</v>
      </c>
      <c r="G171">
        <v>103</v>
      </c>
      <c r="H171">
        <v>0</v>
      </c>
      <c r="I171">
        <v>57200</v>
      </c>
      <c r="J171">
        <v>0</v>
      </c>
      <c r="K171">
        <v>64908000</v>
      </c>
      <c r="L171">
        <v>7.6</v>
      </c>
      <c r="M171">
        <v>1016</v>
      </c>
      <c r="N171">
        <v>17</v>
      </c>
      <c r="O171">
        <v>0</v>
      </c>
      <c r="P171">
        <v>11516.129032258001</v>
      </c>
      <c r="Q171">
        <v>0</v>
      </c>
      <c r="R171">
        <v>0</v>
      </c>
      <c r="S171">
        <v>0</v>
      </c>
      <c r="T171">
        <v>40193.5483870967</v>
      </c>
      <c r="U171">
        <v>0</v>
      </c>
      <c r="V171">
        <v>151967.74193548301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46833.496703296703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4273.0450000000001</v>
      </c>
      <c r="AL171">
        <v>2</v>
      </c>
      <c r="AM171">
        <v>0</v>
      </c>
      <c r="AN171">
        <v>2951.4586530000001</v>
      </c>
      <c r="AO171">
        <v>0</v>
      </c>
      <c r="AP171">
        <v>0</v>
      </c>
      <c r="AQ171">
        <v>3075.9837219999999</v>
      </c>
      <c r="AR171">
        <v>0</v>
      </c>
      <c r="AS171">
        <v>807.69</v>
      </c>
      <c r="AT171">
        <v>0</v>
      </c>
      <c r="AU171">
        <v>0</v>
      </c>
      <c r="AV171">
        <v>14724</v>
      </c>
      <c r="AW171">
        <v>125485</v>
      </c>
      <c r="AX171">
        <v>0</v>
      </c>
      <c r="AY171">
        <v>109569</v>
      </c>
      <c r="AZ171">
        <v>7135403.9999999395</v>
      </c>
      <c r="BA171">
        <v>46833.496703296703</v>
      </c>
      <c r="BB171">
        <v>7226.5036529999998</v>
      </c>
      <c r="BC171">
        <v>3883.673722</v>
      </c>
      <c r="BD171">
        <v>2951.4586530000001</v>
      </c>
      <c r="BE171">
        <v>0</v>
      </c>
      <c r="BF171">
        <v>8158.7187219999996</v>
      </c>
      <c r="BG171">
        <v>57943.674078296703</v>
      </c>
      <c r="BH171">
        <v>0</v>
      </c>
      <c r="BI171">
        <v>0</v>
      </c>
      <c r="BJ171">
        <v>3075.9837219999999</v>
      </c>
      <c r="BK171">
        <v>0</v>
      </c>
      <c r="BL171">
        <v>2</v>
      </c>
      <c r="BM171">
        <v>0</v>
      </c>
      <c r="BN171">
        <v>0</v>
      </c>
      <c r="BO171">
        <v>46833.496703296703</v>
      </c>
      <c r="BP171">
        <v>0</v>
      </c>
      <c r="BQ171">
        <v>0</v>
      </c>
      <c r="BR171">
        <v>0</v>
      </c>
      <c r="BS171">
        <v>0</v>
      </c>
    </row>
    <row r="172" spans="1:71">
      <c r="A172" s="2">
        <v>43899</v>
      </c>
      <c r="B172">
        <v>1182542.8600000001</v>
      </c>
      <c r="C172">
        <v>60.311386655720298</v>
      </c>
      <c r="D172">
        <v>6.1967343606518996</v>
      </c>
      <c r="E172">
        <v>58.7112536681908</v>
      </c>
      <c r="F172">
        <v>4.8034279391297696</v>
      </c>
      <c r="G172">
        <v>103</v>
      </c>
      <c r="H172">
        <v>0</v>
      </c>
      <c r="I172">
        <v>57200</v>
      </c>
      <c r="J172">
        <v>0</v>
      </c>
      <c r="K172">
        <v>64908000</v>
      </c>
      <c r="L172">
        <v>7.6</v>
      </c>
      <c r="M172">
        <v>4264</v>
      </c>
      <c r="N172">
        <v>108</v>
      </c>
      <c r="O172">
        <v>0</v>
      </c>
      <c r="P172">
        <v>11516.129032258001</v>
      </c>
      <c r="Q172">
        <v>0</v>
      </c>
      <c r="R172">
        <v>0</v>
      </c>
      <c r="S172">
        <v>0</v>
      </c>
      <c r="T172">
        <v>40193.5483870967</v>
      </c>
      <c r="U172">
        <v>0</v>
      </c>
      <c r="V172">
        <v>151967.74193548301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15887.273626373601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4290.91</v>
      </c>
      <c r="AL172">
        <v>2</v>
      </c>
      <c r="AM172">
        <v>0</v>
      </c>
      <c r="AN172">
        <v>1817.8302160000001</v>
      </c>
      <c r="AO172">
        <v>0</v>
      </c>
      <c r="AP172">
        <v>0</v>
      </c>
      <c r="AQ172">
        <v>3182.512174</v>
      </c>
      <c r="AR172">
        <v>0</v>
      </c>
      <c r="AS172">
        <v>695.61</v>
      </c>
      <c r="AT172">
        <v>0</v>
      </c>
      <c r="AU172">
        <v>0</v>
      </c>
      <c r="AV172">
        <v>14554</v>
      </c>
      <c r="AW172">
        <v>156441</v>
      </c>
      <c r="AX172">
        <v>0</v>
      </c>
      <c r="AY172">
        <v>93349</v>
      </c>
      <c r="AZ172">
        <v>7327903.9999999544</v>
      </c>
      <c r="BA172">
        <v>15887.273626373601</v>
      </c>
      <c r="BB172">
        <v>6110.7402160000001</v>
      </c>
      <c r="BC172">
        <v>3878.1221740000001</v>
      </c>
      <c r="BD172">
        <v>1817.8302160000001</v>
      </c>
      <c r="BE172">
        <v>0</v>
      </c>
      <c r="BF172">
        <v>8171.0321739999999</v>
      </c>
      <c r="BG172">
        <v>25876.136016373599</v>
      </c>
      <c r="BH172">
        <v>0</v>
      </c>
      <c r="BI172">
        <v>0</v>
      </c>
      <c r="BJ172">
        <v>3182.512174</v>
      </c>
      <c r="BK172">
        <v>0</v>
      </c>
      <c r="BL172">
        <v>2</v>
      </c>
      <c r="BM172">
        <v>0</v>
      </c>
      <c r="BN172">
        <v>0</v>
      </c>
      <c r="BO172">
        <v>15887.273626373601</v>
      </c>
      <c r="BP172">
        <v>0</v>
      </c>
      <c r="BQ172">
        <v>0</v>
      </c>
      <c r="BR172">
        <v>0</v>
      </c>
      <c r="BS172">
        <v>0</v>
      </c>
    </row>
    <row r="173" spans="1:71">
      <c r="A173" s="2">
        <v>43906</v>
      </c>
      <c r="B173">
        <v>1073412.04</v>
      </c>
      <c r="C173">
        <v>53.920156963565198</v>
      </c>
      <c r="D173">
        <v>6.0529449759223901</v>
      </c>
      <c r="E173">
        <v>55.143001699991899</v>
      </c>
      <c r="F173">
        <v>4.8474774337947002</v>
      </c>
      <c r="G173">
        <v>103</v>
      </c>
      <c r="H173">
        <v>0</v>
      </c>
      <c r="I173">
        <v>57200</v>
      </c>
      <c r="J173">
        <v>0</v>
      </c>
      <c r="K173">
        <v>64908000</v>
      </c>
      <c r="L173">
        <v>7.6</v>
      </c>
      <c r="M173">
        <v>8912</v>
      </c>
      <c r="N173">
        <v>435</v>
      </c>
      <c r="O173">
        <v>0</v>
      </c>
      <c r="P173">
        <v>11516.129032258001</v>
      </c>
      <c r="Q173">
        <v>0</v>
      </c>
      <c r="R173">
        <v>0</v>
      </c>
      <c r="S173">
        <v>0</v>
      </c>
      <c r="T173">
        <v>40193.5483870967</v>
      </c>
      <c r="U173">
        <v>0</v>
      </c>
      <c r="V173">
        <v>151967.74193548301</v>
      </c>
      <c r="W173">
        <v>0</v>
      </c>
      <c r="X173">
        <v>7.5500000000000003E-3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7746.88351648351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4700.63</v>
      </c>
      <c r="AL173">
        <v>0</v>
      </c>
      <c r="AM173">
        <v>0</v>
      </c>
      <c r="AN173">
        <v>1965.4031480000001</v>
      </c>
      <c r="AO173">
        <v>0</v>
      </c>
      <c r="AP173">
        <v>0</v>
      </c>
      <c r="AQ173">
        <v>4949.3797139999997</v>
      </c>
      <c r="AR173">
        <v>0</v>
      </c>
      <c r="AS173">
        <v>788.58</v>
      </c>
      <c r="AT173">
        <v>0</v>
      </c>
      <c r="AU173">
        <v>0</v>
      </c>
      <c r="AV173">
        <v>15729</v>
      </c>
      <c r="AW173">
        <v>146201</v>
      </c>
      <c r="AX173">
        <v>0</v>
      </c>
      <c r="AY173">
        <v>112561</v>
      </c>
      <c r="AZ173">
        <v>6497303.999999946</v>
      </c>
      <c r="BA173">
        <v>7746.8910664835103</v>
      </c>
      <c r="BB173">
        <v>6666.0331480000004</v>
      </c>
      <c r="BC173">
        <v>5737.9597139999996</v>
      </c>
      <c r="BD173">
        <v>1965.4031480000001</v>
      </c>
      <c r="BE173">
        <v>0</v>
      </c>
      <c r="BF173">
        <v>10438.597264</v>
      </c>
      <c r="BG173">
        <v>20150.883928483508</v>
      </c>
      <c r="BH173">
        <v>0</v>
      </c>
      <c r="BI173">
        <v>7.5500000000000003E-3</v>
      </c>
      <c r="BJ173">
        <v>4949.3797139999997</v>
      </c>
      <c r="BK173">
        <v>0</v>
      </c>
      <c r="BL173">
        <v>0</v>
      </c>
      <c r="BM173">
        <v>0</v>
      </c>
      <c r="BN173">
        <v>0</v>
      </c>
      <c r="BO173">
        <v>7746.88351648351</v>
      </c>
      <c r="BP173">
        <v>0</v>
      </c>
      <c r="BQ173">
        <v>0</v>
      </c>
      <c r="BR173">
        <v>0</v>
      </c>
      <c r="BS173">
        <v>0</v>
      </c>
    </row>
    <row r="174" spans="1:71">
      <c r="A174" s="2">
        <v>43913</v>
      </c>
      <c r="B174">
        <v>733512.4</v>
      </c>
      <c r="C174">
        <v>52.924320558332298</v>
      </c>
      <c r="D174">
        <v>6.3258699045197204</v>
      </c>
      <c r="E174">
        <v>51.586007630161497</v>
      </c>
      <c r="F174">
        <v>4.8396642613347698</v>
      </c>
      <c r="G174">
        <v>103</v>
      </c>
      <c r="H174">
        <v>0</v>
      </c>
      <c r="I174">
        <v>57200</v>
      </c>
      <c r="J174">
        <v>1</v>
      </c>
      <c r="K174">
        <v>64908000</v>
      </c>
      <c r="L174">
        <v>7.6</v>
      </c>
      <c r="M174">
        <v>22849</v>
      </c>
      <c r="N174">
        <v>1749</v>
      </c>
      <c r="O174">
        <v>0</v>
      </c>
      <c r="P174">
        <v>11516.129032258001</v>
      </c>
      <c r="Q174">
        <v>0</v>
      </c>
      <c r="R174">
        <v>0</v>
      </c>
      <c r="S174">
        <v>0</v>
      </c>
      <c r="T174">
        <v>40193.5483870967</v>
      </c>
      <c r="U174">
        <v>0</v>
      </c>
      <c r="V174">
        <v>151967.74193548301</v>
      </c>
      <c r="W174">
        <v>0</v>
      </c>
      <c r="X174">
        <v>9.06E-2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5643.8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6256.0759500000004</v>
      </c>
      <c r="AL174">
        <v>1</v>
      </c>
      <c r="AM174">
        <v>0</v>
      </c>
      <c r="AN174">
        <v>1100.0891340000001</v>
      </c>
      <c r="AO174">
        <v>0</v>
      </c>
      <c r="AP174">
        <v>0</v>
      </c>
      <c r="AQ174">
        <v>5088.5206850000004</v>
      </c>
      <c r="AR174">
        <v>0</v>
      </c>
      <c r="AS174">
        <v>491.22</v>
      </c>
      <c r="AT174">
        <v>0</v>
      </c>
      <c r="AU174">
        <v>0</v>
      </c>
      <c r="AV174">
        <v>17361</v>
      </c>
      <c r="AW174">
        <v>329426</v>
      </c>
      <c r="AX174">
        <v>285319</v>
      </c>
      <c r="AY174">
        <v>121049</v>
      </c>
      <c r="AZ174">
        <v>4640103.9999999953</v>
      </c>
      <c r="BA174">
        <v>5643.8906000000006</v>
      </c>
      <c r="BB174">
        <v>7357.1650840000002</v>
      </c>
      <c r="BC174">
        <v>5579.7406850000007</v>
      </c>
      <c r="BD174">
        <v>1100.0891340000001</v>
      </c>
      <c r="BE174">
        <v>0</v>
      </c>
      <c r="BF174">
        <v>11836.907235000001</v>
      </c>
      <c r="BG174">
        <v>18580.796369</v>
      </c>
      <c r="BH174">
        <v>0</v>
      </c>
      <c r="BI174">
        <v>9.06E-2</v>
      </c>
      <c r="BJ174">
        <v>5088.5206850000004</v>
      </c>
      <c r="BK174">
        <v>0</v>
      </c>
      <c r="BL174">
        <v>1</v>
      </c>
      <c r="BM174">
        <v>0</v>
      </c>
      <c r="BN174">
        <v>0</v>
      </c>
      <c r="BO174">
        <v>5643.8</v>
      </c>
      <c r="BP174">
        <v>0</v>
      </c>
      <c r="BQ174">
        <v>0</v>
      </c>
      <c r="BR174">
        <v>0</v>
      </c>
      <c r="BS174">
        <v>0</v>
      </c>
    </row>
    <row r="175" spans="1:71">
      <c r="A175" s="2">
        <v>43920</v>
      </c>
      <c r="B175">
        <v>823801.37</v>
      </c>
      <c r="C175">
        <v>54.766215211716002</v>
      </c>
      <c r="D175">
        <v>6.0691784043857497</v>
      </c>
      <c r="E175">
        <v>55.330293626163702</v>
      </c>
      <c r="F175">
        <v>4.8606289122476198</v>
      </c>
      <c r="G175">
        <v>97.285714285714207</v>
      </c>
      <c r="H175">
        <v>0</v>
      </c>
      <c r="I175">
        <v>55057.142857142797</v>
      </c>
      <c r="J175">
        <v>1</v>
      </c>
      <c r="K175">
        <v>64906571.428571403</v>
      </c>
      <c r="L175">
        <v>7.6</v>
      </c>
      <c r="M175">
        <v>30612</v>
      </c>
      <c r="N175">
        <v>5235</v>
      </c>
      <c r="O175">
        <v>0</v>
      </c>
      <c r="P175">
        <v>10123.6559139784</v>
      </c>
      <c r="Q175">
        <v>0</v>
      </c>
      <c r="R175">
        <v>0</v>
      </c>
      <c r="S175">
        <v>67000</v>
      </c>
      <c r="T175">
        <v>24317.204301075199</v>
      </c>
      <c r="U175">
        <v>0</v>
      </c>
      <c r="V175">
        <v>62252.688172042901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9748.53406593406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7764.3</v>
      </c>
      <c r="AL175">
        <v>0</v>
      </c>
      <c r="AM175">
        <v>0</v>
      </c>
      <c r="AN175">
        <v>1334.8642540000001</v>
      </c>
      <c r="AO175">
        <v>0</v>
      </c>
      <c r="AP175">
        <v>0</v>
      </c>
      <c r="AQ175">
        <v>993.15140099999996</v>
      </c>
      <c r="AR175">
        <v>0</v>
      </c>
      <c r="AS175">
        <v>2778.54</v>
      </c>
      <c r="AT175">
        <v>0</v>
      </c>
      <c r="AU175">
        <v>0</v>
      </c>
      <c r="AV175">
        <v>18207</v>
      </c>
      <c r="AW175">
        <v>119041</v>
      </c>
      <c r="AX175">
        <v>0</v>
      </c>
      <c r="AY175">
        <v>129105</v>
      </c>
      <c r="AZ175">
        <v>4999797.4999999963</v>
      </c>
      <c r="BA175">
        <v>9748.53406593406</v>
      </c>
      <c r="BB175">
        <v>9099.1642539999993</v>
      </c>
      <c r="BC175">
        <v>3771.691401</v>
      </c>
      <c r="BD175">
        <v>1334.8642540000001</v>
      </c>
      <c r="BE175">
        <v>0</v>
      </c>
      <c r="BF175">
        <v>11535.991400999999</v>
      </c>
      <c r="BG175">
        <v>22619.389720934061</v>
      </c>
      <c r="BH175">
        <v>0</v>
      </c>
      <c r="BI175">
        <v>0</v>
      </c>
      <c r="BJ175">
        <v>993.15140099999996</v>
      </c>
      <c r="BK175">
        <v>0</v>
      </c>
      <c r="BL175">
        <v>0</v>
      </c>
      <c r="BM175">
        <v>0</v>
      </c>
      <c r="BN175">
        <v>0</v>
      </c>
      <c r="BO175">
        <v>9748.53406593406</v>
      </c>
      <c r="BP175">
        <v>0</v>
      </c>
      <c r="BQ175">
        <v>67000</v>
      </c>
      <c r="BR175">
        <v>0</v>
      </c>
      <c r="BS175">
        <v>67000</v>
      </c>
    </row>
    <row r="176" spans="1:71">
      <c r="A176" s="2">
        <v>43927</v>
      </c>
      <c r="B176">
        <v>800328.76</v>
      </c>
      <c r="C176">
        <v>53.840426463270703</v>
      </c>
      <c r="D176">
        <v>6.0956168901324004</v>
      </c>
      <c r="E176">
        <v>53.935894912919402</v>
      </c>
      <c r="F176">
        <v>4.8435459478167404</v>
      </c>
      <c r="G176">
        <v>95</v>
      </c>
      <c r="H176">
        <v>0</v>
      </c>
      <c r="I176">
        <v>54200</v>
      </c>
      <c r="J176">
        <v>1</v>
      </c>
      <c r="K176">
        <v>64906000</v>
      </c>
      <c r="L176">
        <v>7.6</v>
      </c>
      <c r="M176">
        <v>25030</v>
      </c>
      <c r="N176">
        <v>6268</v>
      </c>
      <c r="O176">
        <v>0</v>
      </c>
      <c r="P176">
        <v>9566.6666666666606</v>
      </c>
      <c r="Q176">
        <v>0</v>
      </c>
      <c r="R176">
        <v>0</v>
      </c>
      <c r="S176">
        <v>93800</v>
      </c>
      <c r="T176">
        <v>17966.666666666599</v>
      </c>
      <c r="U176">
        <v>0</v>
      </c>
      <c r="V176">
        <v>26366.666666666599</v>
      </c>
      <c r="W176">
        <v>0</v>
      </c>
      <c r="X176">
        <v>8.9999999999999993E-3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10908.275602175599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3372.38</v>
      </c>
      <c r="AL176">
        <v>539.28999899999997</v>
      </c>
      <c r="AM176">
        <v>0</v>
      </c>
      <c r="AN176">
        <v>1321.448533</v>
      </c>
      <c r="AO176">
        <v>0</v>
      </c>
      <c r="AP176">
        <v>0</v>
      </c>
      <c r="AQ176">
        <v>0</v>
      </c>
      <c r="AR176">
        <v>0</v>
      </c>
      <c r="AS176">
        <v>2351.31</v>
      </c>
      <c r="AT176">
        <v>0</v>
      </c>
      <c r="AU176">
        <v>0</v>
      </c>
      <c r="AV176">
        <v>20651</v>
      </c>
      <c r="AW176">
        <v>523812</v>
      </c>
      <c r="AX176">
        <v>362061</v>
      </c>
      <c r="AY176">
        <v>137992</v>
      </c>
      <c r="AZ176">
        <v>4878497.4999999953</v>
      </c>
      <c r="BA176">
        <v>10908.2846021756</v>
      </c>
      <c r="BB176">
        <v>5233.1185320000004</v>
      </c>
      <c r="BC176">
        <v>2351.31</v>
      </c>
      <c r="BD176">
        <v>1321.448533</v>
      </c>
      <c r="BE176">
        <v>0</v>
      </c>
      <c r="BF176">
        <v>6262.9889990000001</v>
      </c>
      <c r="BG176">
        <v>18492.713134175599</v>
      </c>
      <c r="BH176">
        <v>0</v>
      </c>
      <c r="BI176">
        <v>8.9999999999999993E-3</v>
      </c>
      <c r="BJ176">
        <v>0</v>
      </c>
      <c r="BK176">
        <v>0</v>
      </c>
      <c r="BL176">
        <v>539.28999899999997</v>
      </c>
      <c r="BM176">
        <v>0</v>
      </c>
      <c r="BN176">
        <v>0</v>
      </c>
      <c r="BO176">
        <v>10908.275602175599</v>
      </c>
      <c r="BP176">
        <v>0</v>
      </c>
      <c r="BQ176">
        <v>93800</v>
      </c>
      <c r="BR176">
        <v>0</v>
      </c>
      <c r="BS176">
        <v>93800</v>
      </c>
    </row>
    <row r="177" spans="1:71">
      <c r="A177" s="2">
        <v>43934</v>
      </c>
      <c r="B177">
        <v>742526.63</v>
      </c>
      <c r="C177">
        <v>52.654000029748097</v>
      </c>
      <c r="D177">
        <v>6.1116965969044301</v>
      </c>
      <c r="E177">
        <v>52.850272331154599</v>
      </c>
      <c r="F177">
        <v>4.8203123533445096</v>
      </c>
      <c r="G177">
        <v>95</v>
      </c>
      <c r="H177">
        <v>1</v>
      </c>
      <c r="I177">
        <v>54200</v>
      </c>
      <c r="J177">
        <v>1</v>
      </c>
      <c r="K177">
        <v>64906000</v>
      </c>
      <c r="L177">
        <v>7.6</v>
      </c>
      <c r="M177">
        <v>17934</v>
      </c>
      <c r="N177">
        <v>5480</v>
      </c>
      <c r="O177">
        <v>0</v>
      </c>
      <c r="P177">
        <v>9566.6666666666606</v>
      </c>
      <c r="Q177">
        <v>0</v>
      </c>
      <c r="R177">
        <v>0</v>
      </c>
      <c r="S177">
        <v>93800</v>
      </c>
      <c r="T177">
        <v>17966.666666666599</v>
      </c>
      <c r="U177">
        <v>0</v>
      </c>
      <c r="V177">
        <v>26366.666666666599</v>
      </c>
      <c r="W177">
        <v>0</v>
      </c>
      <c r="X177">
        <v>6.0400000000000002E-2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7921.5266955266898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1706.93</v>
      </c>
      <c r="AL177">
        <v>1065.860015</v>
      </c>
      <c r="AM177">
        <v>0</v>
      </c>
      <c r="AN177">
        <v>684.20177860000001</v>
      </c>
      <c r="AO177">
        <v>0</v>
      </c>
      <c r="AP177">
        <v>0</v>
      </c>
      <c r="AQ177">
        <v>0</v>
      </c>
      <c r="AR177">
        <v>0</v>
      </c>
      <c r="AS177">
        <v>3211.49</v>
      </c>
      <c r="AT177">
        <v>0</v>
      </c>
      <c r="AU177">
        <v>0</v>
      </c>
      <c r="AV177">
        <v>28263</v>
      </c>
      <c r="AW177">
        <v>461767</v>
      </c>
      <c r="AX177">
        <v>290907</v>
      </c>
      <c r="AY177">
        <v>147973</v>
      </c>
      <c r="AZ177">
        <v>4538097.4999999916</v>
      </c>
      <c r="BA177">
        <v>7921.5870955266901</v>
      </c>
      <c r="BB177">
        <v>3456.9917936000002</v>
      </c>
      <c r="BC177">
        <v>3211.49</v>
      </c>
      <c r="BD177">
        <v>684.20177860000001</v>
      </c>
      <c r="BE177">
        <v>0</v>
      </c>
      <c r="BF177">
        <v>5984.3404149999997</v>
      </c>
      <c r="BG177">
        <v>14590.068889126689</v>
      </c>
      <c r="BH177">
        <v>0</v>
      </c>
      <c r="BI177">
        <v>6.0400000000000002E-2</v>
      </c>
      <c r="BJ177">
        <v>0</v>
      </c>
      <c r="BK177">
        <v>0</v>
      </c>
      <c r="BL177">
        <v>1065.860015</v>
      </c>
      <c r="BM177">
        <v>0</v>
      </c>
      <c r="BN177">
        <v>0</v>
      </c>
      <c r="BO177">
        <v>7921.5266955266898</v>
      </c>
      <c r="BP177">
        <v>0</v>
      </c>
      <c r="BQ177">
        <v>93800</v>
      </c>
      <c r="BR177">
        <v>0</v>
      </c>
      <c r="BS177">
        <v>93800</v>
      </c>
    </row>
    <row r="178" spans="1:71">
      <c r="A178" s="2">
        <v>43941</v>
      </c>
      <c r="B178">
        <v>771960.37</v>
      </c>
      <c r="C178">
        <v>53.414226780604999</v>
      </c>
      <c r="D178">
        <v>6.1041961534221896</v>
      </c>
      <c r="E178">
        <v>54.7441934626627</v>
      </c>
      <c r="F178">
        <v>4.81696787377538</v>
      </c>
      <c r="G178">
        <v>95</v>
      </c>
      <c r="H178">
        <v>0</v>
      </c>
      <c r="I178">
        <v>54200</v>
      </c>
      <c r="J178">
        <v>1</v>
      </c>
      <c r="K178">
        <v>64906000</v>
      </c>
      <c r="L178">
        <v>7.6</v>
      </c>
      <c r="M178">
        <v>12154</v>
      </c>
      <c r="N178">
        <v>3286</v>
      </c>
      <c r="O178">
        <v>0</v>
      </c>
      <c r="P178">
        <v>9566.6666666666606</v>
      </c>
      <c r="Q178">
        <v>0</v>
      </c>
      <c r="R178">
        <v>0</v>
      </c>
      <c r="S178">
        <v>93800</v>
      </c>
      <c r="T178">
        <v>17966.666666666599</v>
      </c>
      <c r="U178">
        <v>0</v>
      </c>
      <c r="V178">
        <v>26366.666666666599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18452.7909867909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4774.5510329999997</v>
      </c>
      <c r="AK178">
        <v>1639.66</v>
      </c>
      <c r="AL178">
        <v>7966.2299990000001</v>
      </c>
      <c r="AM178">
        <v>0</v>
      </c>
      <c r="AN178">
        <v>845.19043239999996</v>
      </c>
      <c r="AO178">
        <v>0</v>
      </c>
      <c r="AP178">
        <v>0</v>
      </c>
      <c r="AQ178">
        <v>0</v>
      </c>
      <c r="AR178">
        <v>0</v>
      </c>
      <c r="AS178">
        <v>3443.11</v>
      </c>
      <c r="AT178">
        <v>0</v>
      </c>
      <c r="AU178">
        <v>0</v>
      </c>
      <c r="AV178">
        <v>27584</v>
      </c>
      <c r="AW178">
        <v>52644</v>
      </c>
      <c r="AX178">
        <v>0</v>
      </c>
      <c r="AY178">
        <v>131263</v>
      </c>
      <c r="AZ178">
        <v>4712197.4999999916</v>
      </c>
      <c r="BA178">
        <v>18452.7909867909</v>
      </c>
      <c r="BB178">
        <v>15225.631464399999</v>
      </c>
      <c r="BC178">
        <v>3443.11</v>
      </c>
      <c r="BD178">
        <v>845.19043239999996</v>
      </c>
      <c r="BE178">
        <v>0</v>
      </c>
      <c r="BF178">
        <v>17823.551031999999</v>
      </c>
      <c r="BG178">
        <v>37121.532451190898</v>
      </c>
      <c r="BH178">
        <v>0</v>
      </c>
      <c r="BI178">
        <v>0</v>
      </c>
      <c r="BJ178">
        <v>0</v>
      </c>
      <c r="BK178">
        <v>4774.5510329999997</v>
      </c>
      <c r="BL178">
        <v>7966.2299990000001</v>
      </c>
      <c r="BM178">
        <v>0</v>
      </c>
      <c r="BN178">
        <v>0</v>
      </c>
      <c r="BO178">
        <v>18452.7909867909</v>
      </c>
      <c r="BP178">
        <v>0</v>
      </c>
      <c r="BQ178">
        <v>93800</v>
      </c>
      <c r="BR178">
        <v>0</v>
      </c>
      <c r="BS178">
        <v>93800</v>
      </c>
    </row>
    <row r="179" spans="1:71">
      <c r="A179" s="2">
        <v>43948</v>
      </c>
      <c r="B179">
        <v>794301.48</v>
      </c>
      <c r="C179">
        <v>52.4356931764422</v>
      </c>
      <c r="D179">
        <v>6.0675701848462502</v>
      </c>
      <c r="E179">
        <v>53.837828026138297</v>
      </c>
      <c r="F179">
        <v>4.7667986310698902</v>
      </c>
      <c r="G179">
        <v>94.142857142857096</v>
      </c>
      <c r="H179">
        <v>1</v>
      </c>
      <c r="I179">
        <v>56642.857142857101</v>
      </c>
      <c r="J179">
        <v>1</v>
      </c>
      <c r="K179">
        <v>64902571.428571403</v>
      </c>
      <c r="L179">
        <v>7.6</v>
      </c>
      <c r="M179">
        <v>6583</v>
      </c>
      <c r="N179">
        <v>2144</v>
      </c>
      <c r="O179">
        <v>4741.9354838709596</v>
      </c>
      <c r="P179">
        <v>8756.9892473118198</v>
      </c>
      <c r="Q179">
        <v>0</v>
      </c>
      <c r="R179">
        <v>0</v>
      </c>
      <c r="S179">
        <v>55632.2580645161</v>
      </c>
      <c r="T179">
        <v>30686.021505376299</v>
      </c>
      <c r="U179">
        <v>185225.80645161201</v>
      </c>
      <c r="V179">
        <v>24550.5376344086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16423.653418803398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28512.74037</v>
      </c>
      <c r="AK179">
        <v>1769.99</v>
      </c>
      <c r="AL179">
        <v>25837.030030000002</v>
      </c>
      <c r="AM179">
        <v>0</v>
      </c>
      <c r="AN179">
        <v>2273.964735</v>
      </c>
      <c r="AO179">
        <v>5.0000000000000001E-3</v>
      </c>
      <c r="AP179">
        <v>0</v>
      </c>
      <c r="AQ179">
        <v>0</v>
      </c>
      <c r="AR179">
        <v>0</v>
      </c>
      <c r="AS179">
        <v>4686.1099999999997</v>
      </c>
      <c r="AT179">
        <v>0</v>
      </c>
      <c r="AU179">
        <v>0</v>
      </c>
      <c r="AV179">
        <v>27180</v>
      </c>
      <c r="AW179">
        <v>56757</v>
      </c>
      <c r="AX179">
        <v>0</v>
      </c>
      <c r="AY179">
        <v>127011</v>
      </c>
      <c r="AZ179">
        <v>4819479.9999999953</v>
      </c>
      <c r="BA179">
        <v>16423.653418803398</v>
      </c>
      <c r="BB179">
        <v>58393.725135000001</v>
      </c>
      <c r="BC179">
        <v>4686.1149999999998</v>
      </c>
      <c r="BD179">
        <v>2273.964735</v>
      </c>
      <c r="BE179">
        <v>0</v>
      </c>
      <c r="BF179">
        <v>60805.875399999997</v>
      </c>
      <c r="BG179">
        <v>79503.493553803404</v>
      </c>
      <c r="BH179">
        <v>0</v>
      </c>
      <c r="BI179">
        <v>5.0000000000000001E-3</v>
      </c>
      <c r="BJ179">
        <v>0</v>
      </c>
      <c r="BK179">
        <v>28512.74037</v>
      </c>
      <c r="BL179">
        <v>25837.030030000002</v>
      </c>
      <c r="BM179">
        <v>0</v>
      </c>
      <c r="BN179">
        <v>0</v>
      </c>
      <c r="BO179">
        <v>16423.653418803398</v>
      </c>
      <c r="BP179">
        <v>0</v>
      </c>
      <c r="BQ179">
        <v>240858.0645161281</v>
      </c>
      <c r="BR179">
        <v>4741.9354838709596</v>
      </c>
      <c r="BS179">
        <v>245599.9999999991</v>
      </c>
    </row>
    <row r="180" spans="1:71">
      <c r="A180" s="2">
        <v>43955</v>
      </c>
      <c r="B180">
        <v>926373.52</v>
      </c>
      <c r="C180">
        <v>55.789404235128401</v>
      </c>
      <c r="D180">
        <v>6.0403065159753</v>
      </c>
      <c r="E180">
        <v>55.491138347588397</v>
      </c>
      <c r="F180">
        <v>4.7734674611552501</v>
      </c>
      <c r="G180">
        <v>93</v>
      </c>
      <c r="H180">
        <v>1</v>
      </c>
      <c r="I180">
        <v>59900</v>
      </c>
      <c r="J180">
        <v>1</v>
      </c>
      <c r="K180">
        <v>64898000</v>
      </c>
      <c r="L180">
        <v>7.6</v>
      </c>
      <c r="M180">
        <v>7550</v>
      </c>
      <c r="N180">
        <v>1544</v>
      </c>
      <c r="O180">
        <v>11064.516129032199</v>
      </c>
      <c r="P180">
        <v>7677.4193548387002</v>
      </c>
      <c r="Q180">
        <v>0</v>
      </c>
      <c r="R180">
        <v>0</v>
      </c>
      <c r="S180">
        <v>4741.9354838709596</v>
      </c>
      <c r="T180">
        <v>47645.161290322503</v>
      </c>
      <c r="U180">
        <v>432193.54838709597</v>
      </c>
      <c r="V180">
        <v>22129.032258064501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11158.7192307692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10414.176509999999</v>
      </c>
      <c r="AK180">
        <v>2243.19</v>
      </c>
      <c r="AL180">
        <v>2642.0500040000002</v>
      </c>
      <c r="AM180">
        <v>0</v>
      </c>
      <c r="AN180">
        <v>1334.8642540000001</v>
      </c>
      <c r="AO180">
        <v>0</v>
      </c>
      <c r="AP180">
        <v>0</v>
      </c>
      <c r="AQ180">
        <v>0</v>
      </c>
      <c r="AR180">
        <v>0</v>
      </c>
      <c r="AS180">
        <v>3654.3</v>
      </c>
      <c r="AT180">
        <v>0</v>
      </c>
      <c r="AU180">
        <v>0</v>
      </c>
      <c r="AV180">
        <v>26071</v>
      </c>
      <c r="AW180">
        <v>234216</v>
      </c>
      <c r="AX180">
        <v>0</v>
      </c>
      <c r="AY180">
        <v>128517</v>
      </c>
      <c r="AZ180">
        <v>5595579.9999999907</v>
      </c>
      <c r="BA180">
        <v>11158.7192307692</v>
      </c>
      <c r="BB180">
        <v>16634.280768000001</v>
      </c>
      <c r="BC180">
        <v>3654.3</v>
      </c>
      <c r="BD180">
        <v>1334.8642540000001</v>
      </c>
      <c r="BE180">
        <v>0</v>
      </c>
      <c r="BF180">
        <v>18953.716514</v>
      </c>
      <c r="BG180">
        <v>31447.299998769198</v>
      </c>
      <c r="BH180">
        <v>0</v>
      </c>
      <c r="BI180">
        <v>0</v>
      </c>
      <c r="BJ180">
        <v>0</v>
      </c>
      <c r="BK180">
        <v>10414.176509999999</v>
      </c>
      <c r="BL180">
        <v>2642.0500040000002</v>
      </c>
      <c r="BM180">
        <v>0</v>
      </c>
      <c r="BN180">
        <v>0</v>
      </c>
      <c r="BO180">
        <v>11158.7192307692</v>
      </c>
      <c r="BP180">
        <v>0</v>
      </c>
      <c r="BQ180">
        <v>436935.48387096688</v>
      </c>
      <c r="BR180">
        <v>11064.516129032199</v>
      </c>
      <c r="BS180">
        <v>447999.99999999913</v>
      </c>
    </row>
    <row r="181" spans="1:71">
      <c r="A181" s="2">
        <v>43962</v>
      </c>
      <c r="B181">
        <v>785245.17</v>
      </c>
      <c r="C181">
        <v>54.186448560944797</v>
      </c>
      <c r="D181">
        <v>6.1291430531584998</v>
      </c>
      <c r="E181">
        <v>53.534088457389402</v>
      </c>
      <c r="F181">
        <v>4.8064525425583602</v>
      </c>
      <c r="G181">
        <v>93</v>
      </c>
      <c r="H181">
        <v>0</v>
      </c>
      <c r="I181">
        <v>59900</v>
      </c>
      <c r="J181">
        <v>1</v>
      </c>
      <c r="K181">
        <v>64898000</v>
      </c>
      <c r="L181">
        <v>7.6</v>
      </c>
      <c r="M181">
        <v>3000</v>
      </c>
      <c r="N181">
        <v>1310</v>
      </c>
      <c r="O181">
        <v>11064.516129032199</v>
      </c>
      <c r="P181">
        <v>7677.4193548387002</v>
      </c>
      <c r="Q181">
        <v>0</v>
      </c>
      <c r="R181">
        <v>0</v>
      </c>
      <c r="S181">
        <v>4741.9354838709596</v>
      </c>
      <c r="T181">
        <v>47645.161290322503</v>
      </c>
      <c r="U181">
        <v>432193.54838709597</v>
      </c>
      <c r="V181">
        <v>22129.032258064501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2248.6999999999998</v>
      </c>
      <c r="AE181">
        <v>0</v>
      </c>
      <c r="AF181">
        <v>0</v>
      </c>
      <c r="AG181">
        <v>0</v>
      </c>
      <c r="AH181">
        <v>7179.3752860000004</v>
      </c>
      <c r="AI181">
        <v>0</v>
      </c>
      <c r="AJ181">
        <v>4831.9295279999997</v>
      </c>
      <c r="AK181">
        <v>2393.59</v>
      </c>
      <c r="AL181">
        <v>1075.4800110000001</v>
      </c>
      <c r="AM181">
        <v>0</v>
      </c>
      <c r="AN181">
        <v>2059.3131960000001</v>
      </c>
      <c r="AO181">
        <v>0</v>
      </c>
      <c r="AP181">
        <v>0</v>
      </c>
      <c r="AQ181">
        <v>4615.3715140000004</v>
      </c>
      <c r="AR181">
        <v>0</v>
      </c>
      <c r="AS181">
        <v>2605.0100000000002</v>
      </c>
      <c r="AT181">
        <v>0</v>
      </c>
      <c r="AU181">
        <v>0</v>
      </c>
      <c r="AV181">
        <v>21667</v>
      </c>
      <c r="AW181">
        <v>151704</v>
      </c>
      <c r="AX181">
        <v>0</v>
      </c>
      <c r="AY181">
        <v>110332</v>
      </c>
      <c r="AZ181">
        <v>4812879.9999999898</v>
      </c>
      <c r="BA181">
        <v>2248.6999999999998</v>
      </c>
      <c r="BB181">
        <v>17539.688021000002</v>
      </c>
      <c r="BC181">
        <v>7220.3815140000006</v>
      </c>
      <c r="BD181">
        <v>2059.3131960000001</v>
      </c>
      <c r="BE181">
        <v>0</v>
      </c>
      <c r="BF181">
        <v>22700.756339</v>
      </c>
      <c r="BG181">
        <v>27008.769534999999</v>
      </c>
      <c r="BH181">
        <v>0</v>
      </c>
      <c r="BI181">
        <v>0</v>
      </c>
      <c r="BJ181">
        <v>11794.746800000001</v>
      </c>
      <c r="BK181">
        <v>4831.9295279999997</v>
      </c>
      <c r="BL181">
        <v>1075.4800110000001</v>
      </c>
      <c r="BM181">
        <v>0</v>
      </c>
      <c r="BN181">
        <v>0</v>
      </c>
      <c r="BO181">
        <v>2248.6999999999998</v>
      </c>
      <c r="BP181">
        <v>0</v>
      </c>
      <c r="BQ181">
        <v>436935.48387096688</v>
      </c>
      <c r="BR181">
        <v>11064.516129032199</v>
      </c>
      <c r="BS181">
        <v>447999.99999999913</v>
      </c>
    </row>
    <row r="182" spans="1:71">
      <c r="A182" s="2">
        <v>43969</v>
      </c>
      <c r="B182">
        <v>784683.43</v>
      </c>
      <c r="C182">
        <v>53.800766361136901</v>
      </c>
      <c r="D182">
        <v>6.1370991098572798</v>
      </c>
      <c r="E182">
        <v>52.705500239603801</v>
      </c>
      <c r="F182">
        <v>4.7901519574274598</v>
      </c>
      <c r="G182">
        <v>93</v>
      </c>
      <c r="H182">
        <v>1</v>
      </c>
      <c r="I182">
        <v>59900</v>
      </c>
      <c r="J182">
        <v>1</v>
      </c>
      <c r="K182">
        <v>64898000</v>
      </c>
      <c r="L182">
        <v>7.6</v>
      </c>
      <c r="M182">
        <v>2165</v>
      </c>
      <c r="N182">
        <v>703</v>
      </c>
      <c r="O182">
        <v>11064.516129032199</v>
      </c>
      <c r="P182">
        <v>7677.4193548387002</v>
      </c>
      <c r="Q182">
        <v>0</v>
      </c>
      <c r="R182">
        <v>0</v>
      </c>
      <c r="S182">
        <v>4741.9354838709596</v>
      </c>
      <c r="T182">
        <v>47645.161290322503</v>
      </c>
      <c r="U182">
        <v>432193.54838709597</v>
      </c>
      <c r="V182">
        <v>22129.032258064501</v>
      </c>
      <c r="W182">
        <v>0</v>
      </c>
      <c r="X182">
        <v>2.265E-2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54670.1785714285</v>
      </c>
      <c r="AE182">
        <v>0</v>
      </c>
      <c r="AF182">
        <v>0</v>
      </c>
      <c r="AG182">
        <v>0</v>
      </c>
      <c r="AH182">
        <v>17032.93489</v>
      </c>
      <c r="AI182">
        <v>0</v>
      </c>
      <c r="AJ182">
        <v>9721.7597389999992</v>
      </c>
      <c r="AK182">
        <v>2589.75</v>
      </c>
      <c r="AL182">
        <v>9873.4399859999994</v>
      </c>
      <c r="AM182">
        <v>0</v>
      </c>
      <c r="AN182">
        <v>1589.762956</v>
      </c>
      <c r="AO182">
        <v>0</v>
      </c>
      <c r="AP182">
        <v>0</v>
      </c>
      <c r="AQ182">
        <v>5332.9045729999998</v>
      </c>
      <c r="AR182">
        <v>0</v>
      </c>
      <c r="AS182">
        <v>2541.0500000000002</v>
      </c>
      <c r="AT182">
        <v>0</v>
      </c>
      <c r="AU182">
        <v>0</v>
      </c>
      <c r="AV182">
        <v>20688</v>
      </c>
      <c r="AW182">
        <v>51045</v>
      </c>
      <c r="AX182">
        <v>0</v>
      </c>
      <c r="AY182">
        <v>102924</v>
      </c>
      <c r="AZ182">
        <v>4815679.9999999981</v>
      </c>
      <c r="BA182">
        <v>54670.201221428499</v>
      </c>
      <c r="BB182">
        <v>40807.647571000001</v>
      </c>
      <c r="BC182">
        <v>7873.954573</v>
      </c>
      <c r="BD182">
        <v>1589.762956</v>
      </c>
      <c r="BE182">
        <v>0</v>
      </c>
      <c r="BF182">
        <v>47091.861837999997</v>
      </c>
      <c r="BG182">
        <v>103351.8033654285</v>
      </c>
      <c r="BH182">
        <v>0</v>
      </c>
      <c r="BI182">
        <v>2.265E-2</v>
      </c>
      <c r="BJ182">
        <v>22365.839463</v>
      </c>
      <c r="BK182">
        <v>9721.7597389999992</v>
      </c>
      <c r="BL182">
        <v>9873.4399859999994</v>
      </c>
      <c r="BM182">
        <v>0</v>
      </c>
      <c r="BN182">
        <v>0</v>
      </c>
      <c r="BO182">
        <v>54670.1785714285</v>
      </c>
      <c r="BP182">
        <v>0</v>
      </c>
      <c r="BQ182">
        <v>436935.48387096688</v>
      </c>
      <c r="BR182">
        <v>11064.516129032199</v>
      </c>
      <c r="BS182">
        <v>447999.99999999913</v>
      </c>
    </row>
    <row r="183" spans="1:71">
      <c r="A183" s="2">
        <v>43976</v>
      </c>
      <c r="B183">
        <v>840774.52</v>
      </c>
      <c r="C183">
        <v>57.179983088391801</v>
      </c>
      <c r="D183">
        <v>6.14255057063456</v>
      </c>
      <c r="E183">
        <v>55.638044410559402</v>
      </c>
      <c r="F183">
        <v>4.8515038462755697</v>
      </c>
      <c r="G183">
        <v>93</v>
      </c>
      <c r="H183">
        <v>0</v>
      </c>
      <c r="I183">
        <v>59900</v>
      </c>
      <c r="J183">
        <v>1</v>
      </c>
      <c r="K183">
        <v>64898000</v>
      </c>
      <c r="L183">
        <v>7.6</v>
      </c>
      <c r="M183">
        <v>6263</v>
      </c>
      <c r="N183">
        <v>436</v>
      </c>
      <c r="O183">
        <v>11064.516129032199</v>
      </c>
      <c r="P183">
        <v>7677.4193548387002</v>
      </c>
      <c r="Q183">
        <v>0</v>
      </c>
      <c r="R183">
        <v>0</v>
      </c>
      <c r="S183">
        <v>4741.9354838709596</v>
      </c>
      <c r="T183">
        <v>47645.161290322503</v>
      </c>
      <c r="U183">
        <v>432193.54838709597</v>
      </c>
      <c r="V183">
        <v>22129.032258064501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23682.980952380902</v>
      </c>
      <c r="AE183">
        <v>0</v>
      </c>
      <c r="AF183">
        <v>0</v>
      </c>
      <c r="AG183">
        <v>0</v>
      </c>
      <c r="AH183">
        <v>6562.1435000000001</v>
      </c>
      <c r="AI183">
        <v>0</v>
      </c>
      <c r="AJ183">
        <v>5501.1420429999998</v>
      </c>
      <c r="AK183">
        <v>2537.86</v>
      </c>
      <c r="AL183">
        <v>8923.7200119999998</v>
      </c>
      <c r="AM183">
        <v>0</v>
      </c>
      <c r="AN183">
        <v>2777.0542780000001</v>
      </c>
      <c r="AO183">
        <v>0</v>
      </c>
      <c r="AP183">
        <v>0</v>
      </c>
      <c r="AQ183">
        <v>5513.5504970000002</v>
      </c>
      <c r="AR183">
        <v>0</v>
      </c>
      <c r="AS183">
        <v>2521.41</v>
      </c>
      <c r="AT183">
        <v>0</v>
      </c>
      <c r="AU183">
        <v>0</v>
      </c>
      <c r="AV183">
        <v>19769</v>
      </c>
      <c r="AW183">
        <v>43550</v>
      </c>
      <c r="AX183">
        <v>0</v>
      </c>
      <c r="AY183">
        <v>93887</v>
      </c>
      <c r="AZ183">
        <v>5164499.9999999972</v>
      </c>
      <c r="BA183">
        <v>23682.980952380902</v>
      </c>
      <c r="BB183">
        <v>26301.919833</v>
      </c>
      <c r="BC183">
        <v>8034.960497</v>
      </c>
      <c r="BD183">
        <v>2777.0542780000001</v>
      </c>
      <c r="BE183">
        <v>0</v>
      </c>
      <c r="BF183">
        <v>31559.826052</v>
      </c>
      <c r="BG183">
        <v>58019.861282380902</v>
      </c>
      <c r="BH183">
        <v>0</v>
      </c>
      <c r="BI183">
        <v>0</v>
      </c>
      <c r="BJ183">
        <v>12075.693997</v>
      </c>
      <c r="BK183">
        <v>5501.1420429999998</v>
      </c>
      <c r="BL183">
        <v>8923.7200119999998</v>
      </c>
      <c r="BM183">
        <v>0</v>
      </c>
      <c r="BN183">
        <v>0</v>
      </c>
      <c r="BO183">
        <v>23682.980952380902</v>
      </c>
      <c r="BP183">
        <v>0</v>
      </c>
      <c r="BQ183">
        <v>436935.48387096688</v>
      </c>
      <c r="BR183">
        <v>11064.516129032199</v>
      </c>
      <c r="BS183">
        <v>447999.99999999913</v>
      </c>
    </row>
    <row r="184" spans="1:71">
      <c r="A184" s="2">
        <v>43983</v>
      </c>
      <c r="B184">
        <v>910557.4</v>
      </c>
      <c r="C184">
        <v>58.390835438846302</v>
      </c>
      <c r="D184">
        <v>6.16874897024368</v>
      </c>
      <c r="E184">
        <v>56.404964191984298</v>
      </c>
      <c r="F184">
        <v>4.8227682928897302</v>
      </c>
      <c r="G184">
        <v>93</v>
      </c>
      <c r="H184">
        <v>1</v>
      </c>
      <c r="I184">
        <v>59436</v>
      </c>
      <c r="J184">
        <v>1</v>
      </c>
      <c r="K184">
        <v>64898000</v>
      </c>
      <c r="L184">
        <v>7.6</v>
      </c>
      <c r="M184">
        <v>1586</v>
      </c>
      <c r="N184">
        <v>367</v>
      </c>
      <c r="O184">
        <v>7700</v>
      </c>
      <c r="P184">
        <v>2800</v>
      </c>
      <c r="Q184">
        <v>0</v>
      </c>
      <c r="R184">
        <v>0</v>
      </c>
      <c r="S184">
        <v>0</v>
      </c>
      <c r="T184">
        <v>31266.666666666599</v>
      </c>
      <c r="U184">
        <v>0</v>
      </c>
      <c r="V184">
        <v>257600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15803.450732600701</v>
      </c>
      <c r="AE184">
        <v>0</v>
      </c>
      <c r="AF184">
        <v>0</v>
      </c>
      <c r="AG184">
        <v>0</v>
      </c>
      <c r="AH184">
        <v>3.1994000000000002E-2</v>
      </c>
      <c r="AI184">
        <v>0</v>
      </c>
      <c r="AJ184">
        <v>0</v>
      </c>
      <c r="AK184">
        <v>2739.21</v>
      </c>
      <c r="AL184">
        <v>1075.9800029999999</v>
      </c>
      <c r="AM184">
        <v>0</v>
      </c>
      <c r="AN184">
        <v>2347.751201</v>
      </c>
      <c r="AO184">
        <v>1.6E-2</v>
      </c>
      <c r="AP184">
        <v>0</v>
      </c>
      <c r="AQ184">
        <v>4681.4852490000003</v>
      </c>
      <c r="AR184">
        <v>0</v>
      </c>
      <c r="AS184">
        <v>2689.86</v>
      </c>
      <c r="AT184">
        <v>0</v>
      </c>
      <c r="AU184">
        <v>0</v>
      </c>
      <c r="AV184">
        <v>21325</v>
      </c>
      <c r="AW184">
        <v>210240.53289999999</v>
      </c>
      <c r="AX184">
        <v>92810.098679999996</v>
      </c>
      <c r="AY184">
        <v>99939</v>
      </c>
      <c r="AZ184">
        <v>5616999.9999999972</v>
      </c>
      <c r="BA184">
        <v>15803.450732600701</v>
      </c>
      <c r="BB184">
        <v>6162.9731979999997</v>
      </c>
      <c r="BC184">
        <v>7371.3612489999996</v>
      </c>
      <c r="BD184">
        <v>2347.751201</v>
      </c>
      <c r="BE184">
        <v>0</v>
      </c>
      <c r="BF184">
        <v>11186.583246</v>
      </c>
      <c r="BG184">
        <v>29337.785179600702</v>
      </c>
      <c r="BH184">
        <v>0</v>
      </c>
      <c r="BI184">
        <v>1.6E-2</v>
      </c>
      <c r="BJ184">
        <v>4681.5172430000002</v>
      </c>
      <c r="BK184">
        <v>0</v>
      </c>
      <c r="BL184">
        <v>1075.9800029999999</v>
      </c>
      <c r="BM184">
        <v>0</v>
      </c>
      <c r="BN184">
        <v>0</v>
      </c>
      <c r="BO184">
        <v>15803.450732600701</v>
      </c>
      <c r="BP184">
        <v>0</v>
      </c>
      <c r="BQ184">
        <v>0</v>
      </c>
      <c r="BR184">
        <v>7700</v>
      </c>
      <c r="BS184">
        <v>7700</v>
      </c>
    </row>
    <row r="185" spans="1:71">
      <c r="A185" s="2">
        <v>43990</v>
      </c>
      <c r="B185">
        <v>830896.27</v>
      </c>
      <c r="C185">
        <v>56.617010872123302</v>
      </c>
      <c r="D185">
        <v>6.2389256149553001</v>
      </c>
      <c r="E185">
        <v>54.727324973876698</v>
      </c>
      <c r="F185">
        <v>4.7899301597401696</v>
      </c>
      <c r="G185">
        <v>93</v>
      </c>
      <c r="H185">
        <v>0</v>
      </c>
      <c r="I185">
        <v>59436</v>
      </c>
      <c r="J185">
        <v>1</v>
      </c>
      <c r="K185">
        <v>64898000</v>
      </c>
      <c r="L185">
        <v>7.6</v>
      </c>
      <c r="M185">
        <v>2438</v>
      </c>
      <c r="N185">
        <v>251</v>
      </c>
      <c r="O185">
        <v>7700</v>
      </c>
      <c r="P185">
        <v>2800</v>
      </c>
      <c r="Q185">
        <v>0</v>
      </c>
      <c r="R185">
        <v>0</v>
      </c>
      <c r="S185">
        <v>0</v>
      </c>
      <c r="T185">
        <v>31266.666666666599</v>
      </c>
      <c r="U185">
        <v>0</v>
      </c>
      <c r="V185">
        <v>257600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2392.2358974358899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2782</v>
      </c>
      <c r="AL185">
        <v>3742.9779990000002</v>
      </c>
      <c r="AM185">
        <v>0</v>
      </c>
      <c r="AN185">
        <v>3132.5708880000002</v>
      </c>
      <c r="AO185">
        <v>0</v>
      </c>
      <c r="AP185">
        <v>0</v>
      </c>
      <c r="AQ185">
        <v>4148.2213680000004</v>
      </c>
      <c r="AR185">
        <v>0</v>
      </c>
      <c r="AS185">
        <v>2688.4</v>
      </c>
      <c r="AT185">
        <v>0</v>
      </c>
      <c r="AU185">
        <v>0</v>
      </c>
      <c r="AV185">
        <v>20683</v>
      </c>
      <c r="AW185">
        <v>210240.53289999999</v>
      </c>
      <c r="AX185">
        <v>92810.098679999996</v>
      </c>
      <c r="AY185">
        <v>110895</v>
      </c>
      <c r="AZ185">
        <v>5183899.9999999963</v>
      </c>
      <c r="BA185">
        <v>2392.2358974358899</v>
      </c>
      <c r="BB185">
        <v>9657.5488870000008</v>
      </c>
      <c r="BC185">
        <v>6836.6213680000001</v>
      </c>
      <c r="BD185">
        <v>3132.5708880000002</v>
      </c>
      <c r="BE185">
        <v>0</v>
      </c>
      <c r="BF185">
        <v>13361.599367000001</v>
      </c>
      <c r="BG185">
        <v>18886.406152435891</v>
      </c>
      <c r="BH185">
        <v>0</v>
      </c>
      <c r="BI185">
        <v>0</v>
      </c>
      <c r="BJ185">
        <v>4148.2213680000004</v>
      </c>
      <c r="BK185">
        <v>0</v>
      </c>
      <c r="BL185">
        <v>3742.9779990000002</v>
      </c>
      <c r="BM185">
        <v>0</v>
      </c>
      <c r="BN185">
        <v>0</v>
      </c>
      <c r="BO185">
        <v>2392.2358974358899</v>
      </c>
      <c r="BP185">
        <v>0</v>
      </c>
      <c r="BQ185">
        <v>0</v>
      </c>
      <c r="BR185">
        <v>7700</v>
      </c>
      <c r="BS185">
        <v>7700</v>
      </c>
    </row>
    <row r="186" spans="1:71">
      <c r="A186" s="2">
        <v>43997</v>
      </c>
      <c r="B186">
        <v>802877.32</v>
      </c>
      <c r="C186">
        <v>55.464290207821001</v>
      </c>
      <c r="D186">
        <v>6.2809097303161598</v>
      </c>
      <c r="E186">
        <v>54.2763858093126</v>
      </c>
      <c r="F186">
        <v>4.8357223793796296</v>
      </c>
      <c r="G186">
        <v>93</v>
      </c>
      <c r="H186">
        <v>0</v>
      </c>
      <c r="I186">
        <v>59436</v>
      </c>
      <c r="J186">
        <v>1</v>
      </c>
      <c r="K186">
        <v>64898000</v>
      </c>
      <c r="L186">
        <v>7.6</v>
      </c>
      <c r="M186">
        <v>2102</v>
      </c>
      <c r="N186">
        <v>230</v>
      </c>
      <c r="O186">
        <v>7700</v>
      </c>
      <c r="P186">
        <v>2800</v>
      </c>
      <c r="Q186">
        <v>0</v>
      </c>
      <c r="R186">
        <v>0</v>
      </c>
      <c r="S186">
        <v>0</v>
      </c>
      <c r="T186">
        <v>31266.666666666599</v>
      </c>
      <c r="U186">
        <v>0</v>
      </c>
      <c r="V186">
        <v>257600</v>
      </c>
      <c r="W186">
        <v>0</v>
      </c>
      <c r="X186">
        <v>380.505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13390.4291208791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2622.45</v>
      </c>
      <c r="AL186">
        <v>4007.6159980000002</v>
      </c>
      <c r="AM186">
        <v>0</v>
      </c>
      <c r="AN186">
        <v>3132.5708880000002</v>
      </c>
      <c r="AO186">
        <v>0</v>
      </c>
      <c r="AP186">
        <v>0</v>
      </c>
      <c r="AQ186">
        <v>3691.6244040000001</v>
      </c>
      <c r="AR186">
        <v>0</v>
      </c>
      <c r="AS186">
        <v>2123.31</v>
      </c>
      <c r="AT186">
        <v>0</v>
      </c>
      <c r="AU186">
        <v>0</v>
      </c>
      <c r="AV186">
        <v>19906</v>
      </c>
      <c r="AW186">
        <v>210240.53289999999</v>
      </c>
      <c r="AX186">
        <v>92810.098679999996</v>
      </c>
      <c r="AY186">
        <v>101008</v>
      </c>
      <c r="AZ186">
        <v>5042799.9999999953</v>
      </c>
      <c r="BA186">
        <v>13770.934120879099</v>
      </c>
      <c r="BB186">
        <v>9762.6368860000002</v>
      </c>
      <c r="BC186">
        <v>5814.9344039999996</v>
      </c>
      <c r="BD186">
        <v>3132.5708880000002</v>
      </c>
      <c r="BE186">
        <v>0</v>
      </c>
      <c r="BF186">
        <v>12825.505402000001</v>
      </c>
      <c r="BG186">
        <v>29348.505410879101</v>
      </c>
      <c r="BH186">
        <v>0</v>
      </c>
      <c r="BI186">
        <v>380.505</v>
      </c>
      <c r="BJ186">
        <v>3691.6244040000001</v>
      </c>
      <c r="BK186">
        <v>0</v>
      </c>
      <c r="BL186">
        <v>4007.6159980000002</v>
      </c>
      <c r="BM186">
        <v>0</v>
      </c>
      <c r="BN186">
        <v>0</v>
      </c>
      <c r="BO186">
        <v>13390.4291208791</v>
      </c>
      <c r="BP186">
        <v>0</v>
      </c>
      <c r="BQ186">
        <v>0</v>
      </c>
      <c r="BR186">
        <v>7700</v>
      </c>
      <c r="BS186">
        <v>7700</v>
      </c>
    </row>
    <row r="187" spans="1:71">
      <c r="A187" s="2">
        <v>44004</v>
      </c>
      <c r="B187">
        <v>877969.15</v>
      </c>
      <c r="C187">
        <v>54.264989666018202</v>
      </c>
      <c r="D187">
        <v>6.2647987023698004</v>
      </c>
      <c r="E187">
        <v>53.773188834752503</v>
      </c>
      <c r="F187">
        <v>4.75577455566299</v>
      </c>
      <c r="G187">
        <v>93</v>
      </c>
      <c r="H187">
        <v>0</v>
      </c>
      <c r="I187">
        <v>59436</v>
      </c>
      <c r="J187">
        <v>1</v>
      </c>
      <c r="K187">
        <v>64898000</v>
      </c>
      <c r="L187">
        <v>7.6</v>
      </c>
      <c r="M187">
        <v>1594</v>
      </c>
      <c r="N187">
        <v>135</v>
      </c>
      <c r="O187">
        <v>7700</v>
      </c>
      <c r="P187">
        <v>2800</v>
      </c>
      <c r="Q187">
        <v>0</v>
      </c>
      <c r="R187">
        <v>0</v>
      </c>
      <c r="S187">
        <v>0</v>
      </c>
      <c r="T187">
        <v>31266.666666666599</v>
      </c>
      <c r="U187">
        <v>0</v>
      </c>
      <c r="V187">
        <v>257600</v>
      </c>
      <c r="W187">
        <v>0</v>
      </c>
      <c r="X187">
        <v>4288.9649999999901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23858.509340659301</v>
      </c>
      <c r="AE187">
        <v>0</v>
      </c>
      <c r="AF187">
        <v>0</v>
      </c>
      <c r="AG187">
        <v>0</v>
      </c>
      <c r="AH187">
        <v>3.1994000000000002E-2</v>
      </c>
      <c r="AI187">
        <v>0</v>
      </c>
      <c r="AJ187">
        <v>0</v>
      </c>
      <c r="AK187">
        <v>2422.14</v>
      </c>
      <c r="AL187">
        <v>3086.460004</v>
      </c>
      <c r="AM187">
        <v>0</v>
      </c>
      <c r="AN187">
        <v>2441.6612490000002</v>
      </c>
      <c r="AO187">
        <v>0</v>
      </c>
      <c r="AP187">
        <v>0</v>
      </c>
      <c r="AQ187">
        <v>3275.2009349999998</v>
      </c>
      <c r="AR187">
        <v>0</v>
      </c>
      <c r="AS187">
        <v>1469.43</v>
      </c>
      <c r="AT187">
        <v>0</v>
      </c>
      <c r="AU187">
        <v>0</v>
      </c>
      <c r="AV187">
        <v>19441</v>
      </c>
      <c r="AW187">
        <v>210240.53289999999</v>
      </c>
      <c r="AX187">
        <v>92810.098679999996</v>
      </c>
      <c r="AY187">
        <v>96274</v>
      </c>
      <c r="AZ187">
        <v>5500299.9999999944</v>
      </c>
      <c r="BA187">
        <v>28147.47434065929</v>
      </c>
      <c r="BB187">
        <v>7950.2932469999996</v>
      </c>
      <c r="BC187">
        <v>4744.6309350000001</v>
      </c>
      <c r="BD187">
        <v>2441.6612490000002</v>
      </c>
      <c r="BE187">
        <v>0</v>
      </c>
      <c r="BF187">
        <v>14542.227932999989</v>
      </c>
      <c r="BG187">
        <v>40842.398522659292</v>
      </c>
      <c r="BH187">
        <v>0</v>
      </c>
      <c r="BI187">
        <v>4288.9649999999901</v>
      </c>
      <c r="BJ187">
        <v>3275.2329289999998</v>
      </c>
      <c r="BK187">
        <v>0</v>
      </c>
      <c r="BL187">
        <v>3086.460004</v>
      </c>
      <c r="BM187">
        <v>0</v>
      </c>
      <c r="BN187">
        <v>0</v>
      </c>
      <c r="BO187">
        <v>23858.509340659301</v>
      </c>
      <c r="BP187">
        <v>0</v>
      </c>
      <c r="BQ187">
        <v>0</v>
      </c>
      <c r="BR187">
        <v>7700</v>
      </c>
      <c r="BS187">
        <v>7700</v>
      </c>
    </row>
  </sheetData>
  <mergeCells count="1">
    <mergeCell ref="BP4:BS4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287C-759A-44A9-9FA9-BD5477F437C5}">
  <dimension ref="A1:CA186"/>
  <sheetViews>
    <sheetView topLeftCell="AU1" workbookViewId="0">
      <selection activeCell="BT2" sqref="BT2"/>
    </sheetView>
  </sheetViews>
  <sheetFormatPr defaultRowHeight="15"/>
  <cols>
    <col min="1" max="1" width="20.28515625" customWidth="1"/>
    <col min="2" max="8" width="9.140625" customWidth="1"/>
    <col min="11" max="20" width="9.140625" customWidth="1"/>
    <col min="27" max="27" width="12.42578125" bestFit="1" customWidth="1"/>
    <col min="28" max="28" width="16.28515625" bestFit="1" customWidth="1"/>
    <col min="29" max="29" width="36" bestFit="1" customWidth="1"/>
    <col min="30" max="30" width="36.5703125" bestFit="1" customWidth="1"/>
  </cols>
  <sheetData>
    <row r="1" spans="1:79">
      <c r="A1" s="1" t="s">
        <v>1</v>
      </c>
      <c r="B1" s="1" t="s">
        <v>52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53</v>
      </c>
      <c r="J1" s="4" t="s">
        <v>54</v>
      </c>
      <c r="K1" s="1" t="s">
        <v>55</v>
      </c>
      <c r="L1" s="1" t="s">
        <v>56</v>
      </c>
      <c r="M1" s="1" t="s">
        <v>68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  <c r="AM1" s="1" t="s">
        <v>16</v>
      </c>
      <c r="AN1" s="1" t="s">
        <v>17</v>
      </c>
      <c r="AO1" s="1" t="s">
        <v>18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  <c r="AV1" s="1" t="s">
        <v>25</v>
      </c>
      <c r="AW1" s="1" t="s">
        <v>26</v>
      </c>
      <c r="AX1" s="1" t="s">
        <v>27</v>
      </c>
      <c r="AY1" s="1" t="s">
        <v>28</v>
      </c>
      <c r="AZ1" s="1" t="s">
        <v>29</v>
      </c>
      <c r="BA1" s="1" t="s">
        <v>30</v>
      </c>
      <c r="BB1" s="1" t="s">
        <v>31</v>
      </c>
      <c r="BC1" s="1" t="s">
        <v>32</v>
      </c>
      <c r="BD1" s="1" t="s">
        <v>33</v>
      </c>
      <c r="BE1" s="1" t="s">
        <v>34</v>
      </c>
      <c r="BF1" s="1" t="s">
        <v>35</v>
      </c>
      <c r="BG1" s="1" t="s">
        <v>36</v>
      </c>
      <c r="BH1" s="1" t="s">
        <v>37</v>
      </c>
      <c r="BI1" s="1" t="s">
        <v>38</v>
      </c>
      <c r="BJ1" s="1" t="s">
        <v>39</v>
      </c>
      <c r="BK1" s="1" t="s">
        <v>40</v>
      </c>
      <c r="BL1" s="1" t="s">
        <v>41</v>
      </c>
      <c r="BM1" s="1" t="s">
        <v>42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</row>
    <row r="2" spans="1:79">
      <c r="A2" s="2">
        <v>42737</v>
      </c>
      <c r="B2">
        <v>6886164.9999999804</v>
      </c>
      <c r="C2">
        <v>0</v>
      </c>
      <c r="D2">
        <v>18456.98</v>
      </c>
      <c r="E2">
        <v>0</v>
      </c>
      <c r="F2">
        <v>7238.5424836601296</v>
      </c>
      <c r="G2">
        <v>20826.37</v>
      </c>
      <c r="H2">
        <v>0</v>
      </c>
      <c r="I2">
        <v>2369.39</v>
      </c>
      <c r="J2">
        <v>0</v>
      </c>
      <c r="K2">
        <v>18456.98</v>
      </c>
      <c r="L2">
        <v>28064.91248366013</v>
      </c>
      <c r="M2">
        <v>354064.51612903201</v>
      </c>
      <c r="N2">
        <v>0.01</v>
      </c>
      <c r="O2">
        <v>0</v>
      </c>
      <c r="P2">
        <v>0</v>
      </c>
      <c r="Q2">
        <v>0.06</v>
      </c>
      <c r="R2">
        <v>0.01</v>
      </c>
      <c r="S2">
        <v>0.01</v>
      </c>
      <c r="T2">
        <v>2367.4</v>
      </c>
      <c r="U2">
        <v>7238.5424836601296</v>
      </c>
      <c r="V2">
        <v>0</v>
      </c>
      <c r="W2">
        <v>354064.51612903201</v>
      </c>
      <c r="X2">
        <v>0</v>
      </c>
      <c r="Y2">
        <v>1159063.6399999999</v>
      </c>
      <c r="Z2">
        <v>67.142970339804506</v>
      </c>
      <c r="AA2">
        <v>5.9411448745245599</v>
      </c>
      <c r="AB2">
        <v>49.752305928104803</v>
      </c>
      <c r="AC2">
        <v>4.6150647143714796</v>
      </c>
      <c r="AD2">
        <v>100</v>
      </c>
      <c r="AE2">
        <v>0</v>
      </c>
      <c r="AF2">
        <v>60446</v>
      </c>
      <c r="AG2">
        <v>0</v>
      </c>
      <c r="AH2">
        <v>64639000</v>
      </c>
      <c r="AI2">
        <v>9.3000000000000007</v>
      </c>
      <c r="AJ2">
        <v>0</v>
      </c>
      <c r="AK2">
        <v>0</v>
      </c>
      <c r="AL2">
        <v>0</v>
      </c>
      <c r="AM2">
        <v>10838.7096774193</v>
      </c>
      <c r="AN2">
        <v>0</v>
      </c>
      <c r="AO2">
        <v>225.806451612903</v>
      </c>
      <c r="AP2">
        <v>0</v>
      </c>
      <c r="AQ2">
        <v>32741.9354838709</v>
      </c>
      <c r="AR2">
        <v>354064.51612903201</v>
      </c>
      <c r="AS2">
        <v>447096.77419354802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7238.5424836601296</v>
      </c>
      <c r="BB2">
        <v>0.01</v>
      </c>
      <c r="BC2">
        <v>0</v>
      </c>
      <c r="BD2">
        <v>0.01</v>
      </c>
      <c r="BE2">
        <v>0</v>
      </c>
      <c r="BF2">
        <v>2367.4</v>
      </c>
      <c r="BG2">
        <v>0.06</v>
      </c>
      <c r="BH2">
        <v>16089.49</v>
      </c>
      <c r="BI2">
        <v>0.01</v>
      </c>
      <c r="BJ2">
        <v>0</v>
      </c>
      <c r="BK2">
        <v>2369.39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21274</v>
      </c>
      <c r="BU2">
        <v>0</v>
      </c>
      <c r="BV2">
        <v>186007</v>
      </c>
      <c r="BY2" s="8" t="s">
        <v>75</v>
      </c>
      <c r="BZ2" t="s">
        <v>76</v>
      </c>
      <c r="CA2" t="s">
        <v>77</v>
      </c>
    </row>
    <row r="3" spans="1:79">
      <c r="A3" s="2">
        <v>42744</v>
      </c>
      <c r="B3">
        <v>5875464.9999999963</v>
      </c>
      <c r="C3">
        <v>0</v>
      </c>
      <c r="D3">
        <v>24439.14</v>
      </c>
      <c r="E3">
        <v>0</v>
      </c>
      <c r="F3">
        <v>20498.1882268058</v>
      </c>
      <c r="G3">
        <v>26909.74</v>
      </c>
      <c r="H3">
        <v>0</v>
      </c>
      <c r="I3">
        <v>2470.6</v>
      </c>
      <c r="J3">
        <v>0</v>
      </c>
      <c r="K3">
        <v>24439.14</v>
      </c>
      <c r="L3">
        <v>47407.928226805801</v>
      </c>
      <c r="M3">
        <v>354064.51612903201</v>
      </c>
      <c r="N3">
        <v>0</v>
      </c>
      <c r="O3">
        <v>0</v>
      </c>
      <c r="P3">
        <v>0</v>
      </c>
      <c r="Q3">
        <v>0.05</v>
      </c>
      <c r="R3">
        <v>10034.99</v>
      </c>
      <c r="S3">
        <v>0.01</v>
      </c>
      <c r="T3">
        <v>2785.65</v>
      </c>
      <c r="U3">
        <v>20498.1882268058</v>
      </c>
      <c r="V3">
        <v>0</v>
      </c>
      <c r="W3">
        <v>354064.51612903201</v>
      </c>
      <c r="X3">
        <v>0</v>
      </c>
      <c r="Y3">
        <v>970022.39</v>
      </c>
      <c r="Z3">
        <v>63.112123440442502</v>
      </c>
      <c r="AA3">
        <v>6.0570405967065097</v>
      </c>
      <c r="AB3">
        <v>45.138663764712597</v>
      </c>
      <c r="AC3">
        <v>4.61379186105854</v>
      </c>
      <c r="AD3">
        <v>100</v>
      </c>
      <c r="AE3">
        <v>0</v>
      </c>
      <c r="AF3">
        <v>60446</v>
      </c>
      <c r="AG3">
        <v>0</v>
      </c>
      <c r="AH3">
        <v>64639000</v>
      </c>
      <c r="AI3">
        <v>9.3000000000000007</v>
      </c>
      <c r="AJ3">
        <v>0</v>
      </c>
      <c r="AK3">
        <v>0</v>
      </c>
      <c r="AL3">
        <v>0</v>
      </c>
      <c r="AM3">
        <v>10838.7096774193</v>
      </c>
      <c r="AN3">
        <v>0</v>
      </c>
      <c r="AO3">
        <v>225.806451612903</v>
      </c>
      <c r="AP3">
        <v>0</v>
      </c>
      <c r="AQ3">
        <v>32741.9354838709</v>
      </c>
      <c r="AR3">
        <v>354064.51612903201</v>
      </c>
      <c r="AS3">
        <v>447096.77419354802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20498.1882268058</v>
      </c>
      <c r="BB3">
        <v>0</v>
      </c>
      <c r="BC3">
        <v>0</v>
      </c>
      <c r="BD3">
        <v>0.01</v>
      </c>
      <c r="BE3">
        <v>0</v>
      </c>
      <c r="BF3">
        <v>2785.65</v>
      </c>
      <c r="BG3">
        <v>0.05</v>
      </c>
      <c r="BH3">
        <v>11618.44</v>
      </c>
      <c r="BI3">
        <v>10034.99</v>
      </c>
      <c r="BJ3">
        <v>0</v>
      </c>
      <c r="BK3">
        <v>2470.6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41976</v>
      </c>
      <c r="BU3">
        <v>15539</v>
      </c>
      <c r="BV3">
        <v>141778</v>
      </c>
      <c r="BY3" s="10">
        <v>42737</v>
      </c>
      <c r="BZ3">
        <v>6886164.9999999804</v>
      </c>
      <c r="CA3">
        <v>0</v>
      </c>
    </row>
    <row r="4" spans="1:79">
      <c r="A4" s="2">
        <v>42751</v>
      </c>
      <c r="B4">
        <v>5897864.9999999553</v>
      </c>
      <c r="C4">
        <v>0</v>
      </c>
      <c r="D4">
        <v>20052.490000000002</v>
      </c>
      <c r="E4">
        <v>0.01</v>
      </c>
      <c r="F4">
        <v>104070.912146676</v>
      </c>
      <c r="G4">
        <v>22523.09</v>
      </c>
      <c r="H4">
        <v>0.01</v>
      </c>
      <c r="I4">
        <v>2470.6</v>
      </c>
      <c r="J4">
        <v>0</v>
      </c>
      <c r="K4">
        <v>20052.5</v>
      </c>
      <c r="L4">
        <v>126594.012146676</v>
      </c>
      <c r="M4">
        <v>354064.51612903201</v>
      </c>
      <c r="N4">
        <v>0</v>
      </c>
      <c r="O4">
        <v>0</v>
      </c>
      <c r="P4">
        <v>0</v>
      </c>
      <c r="Q4">
        <v>0.09</v>
      </c>
      <c r="R4">
        <v>6955.56</v>
      </c>
      <c r="S4">
        <v>0.01</v>
      </c>
      <c r="T4">
        <v>2708.31</v>
      </c>
      <c r="U4">
        <v>104070.912146676</v>
      </c>
      <c r="V4">
        <v>0</v>
      </c>
      <c r="W4">
        <v>354064.51612903201</v>
      </c>
      <c r="X4">
        <v>0</v>
      </c>
      <c r="Y4">
        <v>1004450.34</v>
      </c>
      <c r="Z4">
        <v>64.281646383903293</v>
      </c>
      <c r="AA4">
        <v>5.8717337822453901</v>
      </c>
      <c r="AB4">
        <v>50.758389074693397</v>
      </c>
      <c r="AC4">
        <v>4.52388043236438</v>
      </c>
      <c r="AD4">
        <v>100</v>
      </c>
      <c r="AE4">
        <v>0</v>
      </c>
      <c r="AF4">
        <v>60446</v>
      </c>
      <c r="AG4">
        <v>0</v>
      </c>
      <c r="AH4">
        <v>64639000</v>
      </c>
      <c r="AI4">
        <v>9.3000000000000007</v>
      </c>
      <c r="AJ4">
        <v>0</v>
      </c>
      <c r="AK4">
        <v>0</v>
      </c>
      <c r="AL4">
        <v>0</v>
      </c>
      <c r="AM4">
        <v>10838.7096774193</v>
      </c>
      <c r="AN4">
        <v>0</v>
      </c>
      <c r="AO4">
        <v>225.806451612903</v>
      </c>
      <c r="AP4">
        <v>0</v>
      </c>
      <c r="AQ4">
        <v>32741.9354838709</v>
      </c>
      <c r="AR4">
        <v>354064.51612903201</v>
      </c>
      <c r="AS4">
        <v>447096.77419354802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104070.912146676</v>
      </c>
      <c r="BB4">
        <v>0</v>
      </c>
      <c r="BC4">
        <v>0</v>
      </c>
      <c r="BD4">
        <v>0.01</v>
      </c>
      <c r="BE4">
        <v>0</v>
      </c>
      <c r="BF4">
        <v>2708.31</v>
      </c>
      <c r="BG4">
        <v>0.08</v>
      </c>
      <c r="BH4">
        <v>10388.530000000001</v>
      </c>
      <c r="BI4">
        <v>6955.56</v>
      </c>
      <c r="BJ4">
        <v>0</v>
      </c>
      <c r="BK4">
        <v>2470.6</v>
      </c>
      <c r="BL4">
        <v>0</v>
      </c>
      <c r="BM4">
        <v>0</v>
      </c>
      <c r="BN4">
        <v>0</v>
      </c>
      <c r="BO4">
        <v>0.01</v>
      </c>
      <c r="BP4">
        <v>0</v>
      </c>
      <c r="BQ4">
        <v>0</v>
      </c>
      <c r="BR4">
        <v>0</v>
      </c>
      <c r="BS4">
        <v>0</v>
      </c>
      <c r="BT4">
        <v>24593</v>
      </c>
      <c r="BU4">
        <v>0</v>
      </c>
      <c r="BV4">
        <v>130202</v>
      </c>
      <c r="BY4" s="10">
        <v>42744</v>
      </c>
      <c r="BZ4">
        <v>5875464.9999999963</v>
      </c>
      <c r="CA4">
        <v>0</v>
      </c>
    </row>
    <row r="5" spans="1:79">
      <c r="A5" s="2">
        <v>42758</v>
      </c>
      <c r="B5">
        <v>5431464.9999999907</v>
      </c>
      <c r="C5">
        <v>0</v>
      </c>
      <c r="D5">
        <v>16803.759999999998</v>
      </c>
      <c r="E5">
        <v>0.01</v>
      </c>
      <c r="F5">
        <v>67294.616934347694</v>
      </c>
      <c r="G5">
        <v>19274.36</v>
      </c>
      <c r="H5">
        <v>0.01</v>
      </c>
      <c r="I5">
        <v>2470.6</v>
      </c>
      <c r="J5">
        <v>0</v>
      </c>
      <c r="K5">
        <v>16803.77</v>
      </c>
      <c r="L5">
        <v>86568.986934347689</v>
      </c>
      <c r="M5">
        <v>354064.51612903201</v>
      </c>
      <c r="N5">
        <v>0</v>
      </c>
      <c r="O5">
        <v>0</v>
      </c>
      <c r="P5">
        <v>0</v>
      </c>
      <c r="Q5">
        <v>0.09</v>
      </c>
      <c r="R5">
        <v>4630.01</v>
      </c>
      <c r="S5">
        <v>0</v>
      </c>
      <c r="T5">
        <v>2473.94</v>
      </c>
      <c r="U5">
        <v>67294.616934347694</v>
      </c>
      <c r="V5">
        <v>0</v>
      </c>
      <c r="W5">
        <v>354064.51612903201</v>
      </c>
      <c r="X5">
        <v>0</v>
      </c>
      <c r="Y5">
        <v>901215.42</v>
      </c>
      <c r="Z5">
        <v>63.696529822064498</v>
      </c>
      <c r="AA5">
        <v>6.0268221073165398</v>
      </c>
      <c r="AB5">
        <v>51.561728997819202</v>
      </c>
      <c r="AC5">
        <v>4.64575119515181</v>
      </c>
      <c r="AD5">
        <v>100</v>
      </c>
      <c r="AE5">
        <v>0</v>
      </c>
      <c r="AF5">
        <v>60446</v>
      </c>
      <c r="AG5">
        <v>0</v>
      </c>
      <c r="AH5">
        <v>64639000</v>
      </c>
      <c r="AI5">
        <v>9.3000000000000007</v>
      </c>
      <c r="AJ5">
        <v>0</v>
      </c>
      <c r="AK5">
        <v>0</v>
      </c>
      <c r="AL5">
        <v>0</v>
      </c>
      <c r="AM5">
        <v>10838.7096774193</v>
      </c>
      <c r="AN5">
        <v>0</v>
      </c>
      <c r="AO5">
        <v>225.806451612903</v>
      </c>
      <c r="AP5">
        <v>0</v>
      </c>
      <c r="AQ5">
        <v>32741.9354838709</v>
      </c>
      <c r="AR5">
        <v>354064.51612903201</v>
      </c>
      <c r="AS5">
        <v>447096.77419354802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67294.616934347694</v>
      </c>
      <c r="BB5">
        <v>0</v>
      </c>
      <c r="BC5">
        <v>0</v>
      </c>
      <c r="BD5">
        <v>0</v>
      </c>
      <c r="BE5">
        <v>0</v>
      </c>
      <c r="BF5">
        <v>2473.94</v>
      </c>
      <c r="BG5">
        <v>0.08</v>
      </c>
      <c r="BH5">
        <v>9699.73</v>
      </c>
      <c r="BI5">
        <v>4630.01</v>
      </c>
      <c r="BJ5">
        <v>0</v>
      </c>
      <c r="BK5">
        <v>2470.6</v>
      </c>
      <c r="BL5">
        <v>0</v>
      </c>
      <c r="BM5">
        <v>0</v>
      </c>
      <c r="BN5">
        <v>0</v>
      </c>
      <c r="BO5">
        <v>0.01</v>
      </c>
      <c r="BP5">
        <v>0</v>
      </c>
      <c r="BQ5">
        <v>0</v>
      </c>
      <c r="BR5">
        <v>0</v>
      </c>
      <c r="BS5">
        <v>0</v>
      </c>
      <c r="BT5">
        <v>6784</v>
      </c>
      <c r="BU5">
        <v>0</v>
      </c>
      <c r="BV5">
        <v>111688</v>
      </c>
      <c r="BY5" s="10">
        <v>42751</v>
      </c>
      <c r="BZ5">
        <v>5897864.9999999553</v>
      </c>
      <c r="CA5">
        <v>0.01</v>
      </c>
    </row>
    <row r="6" spans="1:79">
      <c r="A6" s="2">
        <v>42765</v>
      </c>
      <c r="B6">
        <v>5497439.9999999953</v>
      </c>
      <c r="C6">
        <v>0</v>
      </c>
      <c r="D6">
        <v>9712.9000000000015</v>
      </c>
      <c r="E6">
        <v>0</v>
      </c>
      <c r="F6">
        <v>46532.729783037401</v>
      </c>
      <c r="G6">
        <v>12176.15</v>
      </c>
      <c r="H6">
        <v>0</v>
      </c>
      <c r="I6">
        <v>2463.25</v>
      </c>
      <c r="J6">
        <v>0</v>
      </c>
      <c r="K6">
        <v>9712.9000000000015</v>
      </c>
      <c r="L6">
        <v>58708.879783037402</v>
      </c>
      <c r="M6">
        <v>396697.00460829423</v>
      </c>
      <c r="N6">
        <v>0</v>
      </c>
      <c r="O6">
        <v>0</v>
      </c>
      <c r="P6">
        <v>0</v>
      </c>
      <c r="Q6">
        <v>0.01</v>
      </c>
      <c r="R6">
        <v>2911.88</v>
      </c>
      <c r="S6">
        <v>0.01</v>
      </c>
      <c r="T6">
        <v>618.99</v>
      </c>
      <c r="U6">
        <v>46532.729783037401</v>
      </c>
      <c r="V6">
        <v>178.57142857142799</v>
      </c>
      <c r="W6">
        <v>381161.29032258003</v>
      </c>
      <c r="X6">
        <v>15357.1428571428</v>
      </c>
      <c r="Y6">
        <v>923384.68</v>
      </c>
      <c r="Z6">
        <v>64.752913747125902</v>
      </c>
      <c r="AA6">
        <v>5.9535750570259403</v>
      </c>
      <c r="AB6">
        <v>51.450667514303802</v>
      </c>
      <c r="AC6">
        <v>4.7072990622652604</v>
      </c>
      <c r="AD6">
        <v>100.714285714285</v>
      </c>
      <c r="AE6">
        <v>0</v>
      </c>
      <c r="AF6">
        <v>56518.857142857101</v>
      </c>
      <c r="AG6">
        <v>0</v>
      </c>
      <c r="AH6">
        <v>64631857.142857097</v>
      </c>
      <c r="AI6">
        <v>9.3000000000000007</v>
      </c>
      <c r="AJ6">
        <v>0</v>
      </c>
      <c r="AK6">
        <v>0</v>
      </c>
      <c r="AL6">
        <v>15357.1428571428</v>
      </c>
      <c r="AM6">
        <v>5953.9170506912396</v>
      </c>
      <c r="AN6">
        <v>178.57142857142799</v>
      </c>
      <c r="AO6">
        <v>243.08755760368601</v>
      </c>
      <c r="AP6">
        <v>0</v>
      </c>
      <c r="AQ6">
        <v>77390.552995391699</v>
      </c>
      <c r="AR6">
        <v>381161.29032258003</v>
      </c>
      <c r="AS6">
        <v>274527.649769585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46532.729783037401</v>
      </c>
      <c r="BB6">
        <v>0</v>
      </c>
      <c r="BC6">
        <v>0</v>
      </c>
      <c r="BD6">
        <v>0.01</v>
      </c>
      <c r="BE6">
        <v>0</v>
      </c>
      <c r="BF6">
        <v>618.99</v>
      </c>
      <c r="BG6">
        <v>0.01</v>
      </c>
      <c r="BH6">
        <v>6182.01</v>
      </c>
      <c r="BI6">
        <v>2911.88</v>
      </c>
      <c r="BJ6">
        <v>0</v>
      </c>
      <c r="BK6">
        <v>2463.25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23766</v>
      </c>
      <c r="BU6">
        <v>0</v>
      </c>
      <c r="BV6">
        <v>81460</v>
      </c>
      <c r="BY6" s="10">
        <v>42758</v>
      </c>
      <c r="BZ6">
        <v>5431464.9999999907</v>
      </c>
      <c r="CA6">
        <v>0.01</v>
      </c>
    </row>
    <row r="7" spans="1:79">
      <c r="A7" s="2">
        <v>42772</v>
      </c>
      <c r="B7">
        <v>5495639.9999999925</v>
      </c>
      <c r="C7">
        <v>0</v>
      </c>
      <c r="D7">
        <v>3963.16</v>
      </c>
      <c r="E7">
        <v>0</v>
      </c>
      <c r="F7">
        <v>15133.5429698506</v>
      </c>
      <c r="G7">
        <v>5917.96</v>
      </c>
      <c r="H7">
        <v>0</v>
      </c>
      <c r="I7">
        <v>1954.8</v>
      </c>
      <c r="J7">
        <v>0</v>
      </c>
      <c r="K7">
        <v>3963.16</v>
      </c>
      <c r="L7">
        <v>21051.5029698506</v>
      </c>
      <c r="M7">
        <v>413750</v>
      </c>
      <c r="N7">
        <v>319.05</v>
      </c>
      <c r="O7">
        <v>0</v>
      </c>
      <c r="P7">
        <v>0</v>
      </c>
      <c r="Q7">
        <v>0.01</v>
      </c>
      <c r="R7">
        <v>605.48</v>
      </c>
      <c r="S7">
        <v>0.01</v>
      </c>
      <c r="T7">
        <v>4.1900000000000004</v>
      </c>
      <c r="U7">
        <v>15133.5429698506</v>
      </c>
      <c r="V7">
        <v>250</v>
      </c>
      <c r="W7">
        <v>392000</v>
      </c>
      <c r="X7">
        <v>21500</v>
      </c>
      <c r="Y7">
        <v>916427.93</v>
      </c>
      <c r="Z7">
        <v>65.384551781048202</v>
      </c>
      <c r="AA7">
        <v>5.9968054440291096</v>
      </c>
      <c r="AB7">
        <v>51.022859504657703</v>
      </c>
      <c r="AC7">
        <v>4.8099122719383001</v>
      </c>
      <c r="AD7">
        <v>101</v>
      </c>
      <c r="AE7">
        <v>0</v>
      </c>
      <c r="AF7">
        <v>54948</v>
      </c>
      <c r="AG7">
        <v>0</v>
      </c>
      <c r="AH7">
        <v>64629000</v>
      </c>
      <c r="AI7">
        <v>9.3000000000000007</v>
      </c>
      <c r="AJ7">
        <v>0</v>
      </c>
      <c r="AK7">
        <v>0</v>
      </c>
      <c r="AL7">
        <v>21500</v>
      </c>
      <c r="AM7">
        <v>4000</v>
      </c>
      <c r="AN7">
        <v>250</v>
      </c>
      <c r="AO7">
        <v>250</v>
      </c>
      <c r="AP7">
        <v>0</v>
      </c>
      <c r="AQ7">
        <v>95250</v>
      </c>
      <c r="AR7">
        <v>392000</v>
      </c>
      <c r="AS7">
        <v>205500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15133.5429698506</v>
      </c>
      <c r="BB7">
        <v>319.05</v>
      </c>
      <c r="BC7">
        <v>0</v>
      </c>
      <c r="BD7">
        <v>0.01</v>
      </c>
      <c r="BE7">
        <v>0</v>
      </c>
      <c r="BF7">
        <v>4.1900000000000004</v>
      </c>
      <c r="BG7">
        <v>0.01</v>
      </c>
      <c r="BH7">
        <v>3034.42</v>
      </c>
      <c r="BI7">
        <v>605.48</v>
      </c>
      <c r="BJ7">
        <v>0</v>
      </c>
      <c r="BK7">
        <v>1954.8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17831</v>
      </c>
      <c r="BU7">
        <v>207</v>
      </c>
      <c r="BV7">
        <v>60139</v>
      </c>
      <c r="BY7" s="10">
        <v>42765</v>
      </c>
      <c r="BZ7">
        <v>5497439.9999999953</v>
      </c>
      <c r="CA7">
        <v>0</v>
      </c>
    </row>
    <row r="8" spans="1:79">
      <c r="A8" s="2">
        <v>42779</v>
      </c>
      <c r="B8">
        <v>5017339.9999999991</v>
      </c>
      <c r="C8">
        <v>0</v>
      </c>
      <c r="D8">
        <v>4431.0600000000004</v>
      </c>
      <c r="E8">
        <v>0</v>
      </c>
      <c r="F8">
        <v>11248.0054240631</v>
      </c>
      <c r="G8">
        <v>6385.8600000000006</v>
      </c>
      <c r="H8">
        <v>0</v>
      </c>
      <c r="I8">
        <v>1954.8</v>
      </c>
      <c r="J8">
        <v>0</v>
      </c>
      <c r="K8">
        <v>4431.0600000000004</v>
      </c>
      <c r="L8">
        <v>17633.8654240631</v>
      </c>
      <c r="M8">
        <v>413750</v>
      </c>
      <c r="N8">
        <v>569.36</v>
      </c>
      <c r="O8">
        <v>0</v>
      </c>
      <c r="P8">
        <v>0</v>
      </c>
      <c r="Q8">
        <v>0</v>
      </c>
      <c r="R8">
        <v>0</v>
      </c>
      <c r="S8">
        <v>0.01</v>
      </c>
      <c r="T8">
        <v>5.41</v>
      </c>
      <c r="U8">
        <v>11248.0054240631</v>
      </c>
      <c r="V8">
        <v>250</v>
      </c>
      <c r="W8">
        <v>392000</v>
      </c>
      <c r="X8">
        <v>21500</v>
      </c>
      <c r="Y8">
        <v>835457.37</v>
      </c>
      <c r="Z8">
        <v>64.008789149230395</v>
      </c>
      <c r="AA8">
        <v>6.0055009064106599</v>
      </c>
      <c r="AB8">
        <v>50.178975171685103</v>
      </c>
      <c r="AC8">
        <v>4.7790392312001604</v>
      </c>
      <c r="AD8">
        <v>101</v>
      </c>
      <c r="AE8">
        <v>0</v>
      </c>
      <c r="AF8">
        <v>54948</v>
      </c>
      <c r="AG8">
        <v>0</v>
      </c>
      <c r="AH8">
        <v>64629000</v>
      </c>
      <c r="AI8">
        <v>9.3000000000000007</v>
      </c>
      <c r="AJ8">
        <v>0</v>
      </c>
      <c r="AK8">
        <v>0</v>
      </c>
      <c r="AL8">
        <v>21500</v>
      </c>
      <c r="AM8">
        <v>4000</v>
      </c>
      <c r="AN8">
        <v>250</v>
      </c>
      <c r="AO8">
        <v>250</v>
      </c>
      <c r="AP8">
        <v>0</v>
      </c>
      <c r="AQ8">
        <v>95250</v>
      </c>
      <c r="AR8">
        <v>392000</v>
      </c>
      <c r="AS8">
        <v>205500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11248.0054240631</v>
      </c>
      <c r="BB8">
        <v>569.36</v>
      </c>
      <c r="BC8">
        <v>0</v>
      </c>
      <c r="BD8">
        <v>0.01</v>
      </c>
      <c r="BE8">
        <v>0</v>
      </c>
      <c r="BF8">
        <v>5.41</v>
      </c>
      <c r="BG8">
        <v>0</v>
      </c>
      <c r="BH8">
        <v>3856.28</v>
      </c>
      <c r="BI8">
        <v>0</v>
      </c>
      <c r="BJ8">
        <v>0</v>
      </c>
      <c r="BK8">
        <v>1954.8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43206</v>
      </c>
      <c r="BU8">
        <v>2</v>
      </c>
      <c r="BV8">
        <v>60315</v>
      </c>
      <c r="BY8" s="10">
        <v>42772</v>
      </c>
      <c r="BZ8">
        <v>5495639.9999999925</v>
      </c>
      <c r="CA8">
        <v>0</v>
      </c>
    </row>
    <row r="9" spans="1:79">
      <c r="A9" s="2">
        <v>42786</v>
      </c>
      <c r="B9">
        <v>5122639.9999999925</v>
      </c>
      <c r="C9">
        <v>0</v>
      </c>
      <c r="D9">
        <v>14008.66</v>
      </c>
      <c r="E9">
        <v>0</v>
      </c>
      <c r="F9">
        <v>5399.5941980342404</v>
      </c>
      <c r="G9">
        <v>98611.900000000009</v>
      </c>
      <c r="H9">
        <v>0</v>
      </c>
      <c r="I9">
        <v>84603.24</v>
      </c>
      <c r="J9">
        <v>0</v>
      </c>
      <c r="K9">
        <v>14008.66</v>
      </c>
      <c r="L9">
        <v>104011.4941980343</v>
      </c>
      <c r="M9">
        <v>413750</v>
      </c>
      <c r="N9">
        <v>9025.68</v>
      </c>
      <c r="O9">
        <v>0</v>
      </c>
      <c r="P9">
        <v>0</v>
      </c>
      <c r="Q9">
        <v>22.43</v>
      </c>
      <c r="R9">
        <v>0</v>
      </c>
      <c r="S9">
        <v>142.30000000000001</v>
      </c>
      <c r="T9">
        <v>2.0299999999999998</v>
      </c>
      <c r="U9">
        <v>5399.5941980342404</v>
      </c>
      <c r="V9">
        <v>250</v>
      </c>
      <c r="W9">
        <v>392000</v>
      </c>
      <c r="X9">
        <v>21500</v>
      </c>
      <c r="Y9">
        <v>854991.48</v>
      </c>
      <c r="Z9">
        <v>63.871745457420303</v>
      </c>
      <c r="AA9">
        <v>5.9914515311025998</v>
      </c>
      <c r="AB9">
        <v>51.101717218238001</v>
      </c>
      <c r="AC9">
        <v>4.7249917019306897</v>
      </c>
      <c r="AD9">
        <v>101</v>
      </c>
      <c r="AE9">
        <v>0</v>
      </c>
      <c r="AF9">
        <v>54948</v>
      </c>
      <c r="AG9">
        <v>0</v>
      </c>
      <c r="AH9">
        <v>64629000</v>
      </c>
      <c r="AI9">
        <v>9.3000000000000007</v>
      </c>
      <c r="AJ9">
        <v>0</v>
      </c>
      <c r="AK9">
        <v>0</v>
      </c>
      <c r="AL9">
        <v>21500</v>
      </c>
      <c r="AM9">
        <v>4000</v>
      </c>
      <c r="AN9">
        <v>250</v>
      </c>
      <c r="AO9">
        <v>250</v>
      </c>
      <c r="AP9">
        <v>0</v>
      </c>
      <c r="AQ9">
        <v>95250</v>
      </c>
      <c r="AR9">
        <v>392000</v>
      </c>
      <c r="AS9">
        <v>205500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5399.5941980342404</v>
      </c>
      <c r="BB9">
        <v>9025.68</v>
      </c>
      <c r="BC9">
        <v>0</v>
      </c>
      <c r="BD9">
        <v>142.30000000000001</v>
      </c>
      <c r="BE9">
        <v>0</v>
      </c>
      <c r="BF9">
        <v>2.0299999999999998</v>
      </c>
      <c r="BG9">
        <v>22.43</v>
      </c>
      <c r="BH9">
        <v>4816.22</v>
      </c>
      <c r="BI9">
        <v>0</v>
      </c>
      <c r="BJ9">
        <v>0</v>
      </c>
      <c r="BK9">
        <v>84603.24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49910</v>
      </c>
      <c r="BU9">
        <v>28929</v>
      </c>
      <c r="BV9">
        <v>72043</v>
      </c>
      <c r="BY9" s="10">
        <v>42779</v>
      </c>
      <c r="BZ9">
        <v>5017339.9999999991</v>
      </c>
      <c r="CA9">
        <v>0</v>
      </c>
    </row>
    <row r="10" spans="1:79">
      <c r="A10" s="2">
        <v>42793</v>
      </c>
      <c r="B10">
        <v>6300411.9999999432</v>
      </c>
      <c r="C10">
        <v>0</v>
      </c>
      <c r="D10">
        <v>16479.29</v>
      </c>
      <c r="E10">
        <v>0</v>
      </c>
      <c r="F10">
        <v>101883.622952613</v>
      </c>
      <c r="G10">
        <v>87078.770000000019</v>
      </c>
      <c r="H10">
        <v>0</v>
      </c>
      <c r="I10">
        <v>61599.48</v>
      </c>
      <c r="J10">
        <v>9000</v>
      </c>
      <c r="K10">
        <v>16479.29</v>
      </c>
      <c r="L10">
        <v>188962.39295261301</v>
      </c>
      <c r="M10">
        <v>363536.8663594462</v>
      </c>
      <c r="N10">
        <v>8005.92</v>
      </c>
      <c r="O10">
        <v>0</v>
      </c>
      <c r="P10">
        <v>0</v>
      </c>
      <c r="Q10">
        <v>25.83</v>
      </c>
      <c r="R10">
        <v>0</v>
      </c>
      <c r="S10">
        <v>2529.44</v>
      </c>
      <c r="T10">
        <v>10.86</v>
      </c>
      <c r="U10">
        <v>101883.622952613</v>
      </c>
      <c r="V10">
        <v>232.718894009216</v>
      </c>
      <c r="W10">
        <v>238774.193548387</v>
      </c>
      <c r="X10">
        <v>124529.95391705001</v>
      </c>
      <c r="Y10">
        <v>1078376.43</v>
      </c>
      <c r="Z10">
        <v>64.5163139743877</v>
      </c>
      <c r="AA10">
        <v>5.8424978983921996</v>
      </c>
      <c r="AB10">
        <v>53.946032542070597</v>
      </c>
      <c r="AC10">
        <v>4.7646641440025403</v>
      </c>
      <c r="AD10">
        <v>101</v>
      </c>
      <c r="AE10">
        <v>0</v>
      </c>
      <c r="AF10">
        <v>57610.857142857101</v>
      </c>
      <c r="AG10">
        <v>0</v>
      </c>
      <c r="AH10">
        <v>64629714.285714202</v>
      </c>
      <c r="AI10">
        <v>9.3000000000000007</v>
      </c>
      <c r="AJ10">
        <v>0</v>
      </c>
      <c r="AK10">
        <v>0</v>
      </c>
      <c r="AL10">
        <v>124529.95391705001</v>
      </c>
      <c r="AM10">
        <v>10981.566820276401</v>
      </c>
      <c r="AN10">
        <v>232.718894009216</v>
      </c>
      <c r="AO10">
        <v>232.718894009216</v>
      </c>
      <c r="AP10">
        <v>0</v>
      </c>
      <c r="AQ10">
        <v>101730.414746543</v>
      </c>
      <c r="AR10">
        <v>238774.193548387</v>
      </c>
      <c r="AS10">
        <v>354843.31797234999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101883.622952613</v>
      </c>
      <c r="BB10">
        <v>8005.92</v>
      </c>
      <c r="BC10">
        <v>0</v>
      </c>
      <c r="BD10">
        <v>2529.44</v>
      </c>
      <c r="BE10">
        <v>0</v>
      </c>
      <c r="BF10">
        <v>10.86</v>
      </c>
      <c r="BG10">
        <v>25.83</v>
      </c>
      <c r="BH10">
        <v>5907.24</v>
      </c>
      <c r="BI10">
        <v>0</v>
      </c>
      <c r="BJ10">
        <v>9000</v>
      </c>
      <c r="BK10">
        <v>61599.48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28919</v>
      </c>
      <c r="BU10">
        <v>0</v>
      </c>
      <c r="BV10">
        <v>76102</v>
      </c>
      <c r="BY10" s="10">
        <v>42786</v>
      </c>
      <c r="BZ10">
        <v>5122639.9999999925</v>
      </c>
      <c r="CA10">
        <v>0</v>
      </c>
    </row>
    <row r="11" spans="1:79">
      <c r="A11" s="2">
        <v>42800</v>
      </c>
      <c r="B11">
        <v>7159711.9999999488</v>
      </c>
      <c r="C11">
        <v>0</v>
      </c>
      <c r="D11">
        <v>5875.08</v>
      </c>
      <c r="E11">
        <v>0</v>
      </c>
      <c r="F11">
        <v>264798.84124608402</v>
      </c>
      <c r="G11">
        <v>10957.82</v>
      </c>
      <c r="H11">
        <v>0</v>
      </c>
      <c r="I11">
        <v>2582.7399999999998</v>
      </c>
      <c r="J11">
        <v>2500</v>
      </c>
      <c r="K11">
        <v>5875.08</v>
      </c>
      <c r="L11">
        <v>275756.66124608403</v>
      </c>
      <c r="M11">
        <v>343451.61290322401</v>
      </c>
      <c r="N11">
        <v>1026.42</v>
      </c>
      <c r="O11">
        <v>0</v>
      </c>
      <c r="P11">
        <v>0</v>
      </c>
      <c r="Q11">
        <v>0</v>
      </c>
      <c r="R11">
        <v>0</v>
      </c>
      <c r="S11">
        <v>857.08</v>
      </c>
      <c r="T11">
        <v>0.35</v>
      </c>
      <c r="U11">
        <v>264798.84124608402</v>
      </c>
      <c r="V11">
        <v>225.806451612903</v>
      </c>
      <c r="W11">
        <v>177483.87096774101</v>
      </c>
      <c r="X11">
        <v>165741.93548387001</v>
      </c>
      <c r="Y11">
        <v>1281661.52</v>
      </c>
      <c r="Z11">
        <v>64.119877833074796</v>
      </c>
      <c r="AA11">
        <v>5.58627368117134</v>
      </c>
      <c r="AB11">
        <v>53.456301129956998</v>
      </c>
      <c r="AC11">
        <v>4.6858912205834704</v>
      </c>
      <c r="AD11">
        <v>101</v>
      </c>
      <c r="AE11">
        <v>0</v>
      </c>
      <c r="AF11">
        <v>58676</v>
      </c>
      <c r="AG11">
        <v>0</v>
      </c>
      <c r="AH11">
        <v>64630000</v>
      </c>
      <c r="AI11">
        <v>9.3000000000000007</v>
      </c>
      <c r="AJ11">
        <v>0</v>
      </c>
      <c r="AK11">
        <v>0</v>
      </c>
      <c r="AL11">
        <v>165741.93548387001</v>
      </c>
      <c r="AM11">
        <v>13774.193548387</v>
      </c>
      <c r="AN11">
        <v>225.806451612903</v>
      </c>
      <c r="AO11">
        <v>225.806451612903</v>
      </c>
      <c r="AP11">
        <v>0</v>
      </c>
      <c r="AQ11">
        <v>104322.580645161</v>
      </c>
      <c r="AR11">
        <v>177483.87096774101</v>
      </c>
      <c r="AS11">
        <v>414580.64516129001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264798.84124608402</v>
      </c>
      <c r="BB11">
        <v>1026.42</v>
      </c>
      <c r="BC11">
        <v>0</v>
      </c>
      <c r="BD11">
        <v>857.08</v>
      </c>
      <c r="BE11">
        <v>0</v>
      </c>
      <c r="BF11">
        <v>0.35</v>
      </c>
      <c r="BG11">
        <v>0</v>
      </c>
      <c r="BH11">
        <v>3991.23</v>
      </c>
      <c r="BI11">
        <v>0</v>
      </c>
      <c r="BJ11">
        <v>2500</v>
      </c>
      <c r="BK11">
        <v>2582.7399999999998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25931</v>
      </c>
      <c r="BU11">
        <v>0</v>
      </c>
      <c r="BV11">
        <v>56577</v>
      </c>
      <c r="BY11" s="10">
        <v>42793</v>
      </c>
      <c r="BZ11">
        <v>6300411.9999999432</v>
      </c>
      <c r="CA11">
        <v>0</v>
      </c>
    </row>
    <row r="12" spans="1:79">
      <c r="A12" s="2">
        <v>42807</v>
      </c>
      <c r="B12">
        <v>5195511.9999999898</v>
      </c>
      <c r="C12">
        <v>0</v>
      </c>
      <c r="D12">
        <v>17519.82</v>
      </c>
      <c r="E12">
        <v>0</v>
      </c>
      <c r="F12">
        <v>58358.303043110704</v>
      </c>
      <c r="G12">
        <v>122145.51</v>
      </c>
      <c r="H12">
        <v>0</v>
      </c>
      <c r="I12">
        <v>104625.69</v>
      </c>
      <c r="J12">
        <v>0</v>
      </c>
      <c r="K12">
        <v>17519.82</v>
      </c>
      <c r="L12">
        <v>180503.81304311071</v>
      </c>
      <c r="M12">
        <v>343451.61290322401</v>
      </c>
      <c r="N12">
        <v>9546.1200000000008</v>
      </c>
      <c r="O12">
        <v>0</v>
      </c>
      <c r="P12">
        <v>0</v>
      </c>
      <c r="Q12">
        <v>220.45</v>
      </c>
      <c r="R12">
        <v>0</v>
      </c>
      <c r="S12">
        <v>118.82</v>
      </c>
      <c r="T12">
        <v>2128.64</v>
      </c>
      <c r="U12">
        <v>58358.303043110704</v>
      </c>
      <c r="V12">
        <v>225.806451612903</v>
      </c>
      <c r="W12">
        <v>177483.87096774101</v>
      </c>
      <c r="X12">
        <v>165741.93548387001</v>
      </c>
      <c r="Y12">
        <v>865798.74</v>
      </c>
      <c r="Z12">
        <v>63.687324513926598</v>
      </c>
      <c r="AA12">
        <v>6.0008310817522004</v>
      </c>
      <c r="AB12">
        <v>51.115804244869302</v>
      </c>
      <c r="AC12">
        <v>4.79132167325763</v>
      </c>
      <c r="AD12">
        <v>101</v>
      </c>
      <c r="AE12">
        <v>0</v>
      </c>
      <c r="AF12">
        <v>58676</v>
      </c>
      <c r="AG12">
        <v>0</v>
      </c>
      <c r="AH12">
        <v>64630000</v>
      </c>
      <c r="AI12">
        <v>9.3000000000000007</v>
      </c>
      <c r="AJ12">
        <v>0</v>
      </c>
      <c r="AK12">
        <v>0</v>
      </c>
      <c r="AL12">
        <v>165741.93548387001</v>
      </c>
      <c r="AM12">
        <v>13774.193548387</v>
      </c>
      <c r="AN12">
        <v>225.806451612903</v>
      </c>
      <c r="AO12">
        <v>225.806451612903</v>
      </c>
      <c r="AP12">
        <v>0</v>
      </c>
      <c r="AQ12">
        <v>104322.580645161</v>
      </c>
      <c r="AR12">
        <v>177483.87096774101</v>
      </c>
      <c r="AS12">
        <v>414580.64516129001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58358.303043110704</v>
      </c>
      <c r="BB12">
        <v>9546.1200000000008</v>
      </c>
      <c r="BC12">
        <v>0</v>
      </c>
      <c r="BD12">
        <v>118.82</v>
      </c>
      <c r="BE12">
        <v>0</v>
      </c>
      <c r="BF12">
        <v>2128.64</v>
      </c>
      <c r="BG12">
        <v>220.45</v>
      </c>
      <c r="BH12">
        <v>5505.79</v>
      </c>
      <c r="BI12">
        <v>0</v>
      </c>
      <c r="BJ12">
        <v>0</v>
      </c>
      <c r="BK12">
        <v>104625.69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29348</v>
      </c>
      <c r="BU12">
        <v>0</v>
      </c>
      <c r="BV12">
        <v>62286</v>
      </c>
      <c r="BY12" s="10">
        <v>42800</v>
      </c>
      <c r="BZ12">
        <v>7159711.9999999488</v>
      </c>
      <c r="CA12">
        <v>0</v>
      </c>
    </row>
    <row r="13" spans="1:79">
      <c r="A13" s="2">
        <v>42814</v>
      </c>
      <c r="B13">
        <v>5063311.9999999925</v>
      </c>
      <c r="C13">
        <v>0</v>
      </c>
      <c r="D13">
        <v>21489.45</v>
      </c>
      <c r="E13">
        <v>0</v>
      </c>
      <c r="F13">
        <v>2869.8451676528598</v>
      </c>
      <c r="G13">
        <v>163236.04</v>
      </c>
      <c r="H13">
        <v>0</v>
      </c>
      <c r="I13">
        <v>141746.59</v>
      </c>
      <c r="J13">
        <v>0</v>
      </c>
      <c r="K13">
        <v>21489.45</v>
      </c>
      <c r="L13">
        <v>166105.8851676528</v>
      </c>
      <c r="M13">
        <v>343451.61290322401</v>
      </c>
      <c r="N13">
        <v>10549.83</v>
      </c>
      <c r="O13">
        <v>0</v>
      </c>
      <c r="P13">
        <v>0</v>
      </c>
      <c r="Q13">
        <v>3519.68</v>
      </c>
      <c r="R13">
        <v>0</v>
      </c>
      <c r="S13">
        <v>677.72</v>
      </c>
      <c r="T13">
        <v>3033.53</v>
      </c>
      <c r="U13">
        <v>2869.8451676528598</v>
      </c>
      <c r="V13">
        <v>225.806451612903</v>
      </c>
      <c r="W13">
        <v>177483.87096774101</v>
      </c>
      <c r="X13">
        <v>165741.93548387001</v>
      </c>
      <c r="Y13">
        <v>844936.6</v>
      </c>
      <c r="Z13">
        <v>63.6555200943572</v>
      </c>
      <c r="AA13">
        <v>5.99253485811166</v>
      </c>
      <c r="AB13">
        <v>50.565479630164702</v>
      </c>
      <c r="AC13">
        <v>4.7985188690518603</v>
      </c>
      <c r="AD13">
        <v>101</v>
      </c>
      <c r="AE13">
        <v>0</v>
      </c>
      <c r="AF13">
        <v>58676</v>
      </c>
      <c r="AG13">
        <v>0</v>
      </c>
      <c r="AH13">
        <v>64630000</v>
      </c>
      <c r="AI13">
        <v>9.3000000000000007</v>
      </c>
      <c r="AJ13">
        <v>0</v>
      </c>
      <c r="AK13">
        <v>0</v>
      </c>
      <c r="AL13">
        <v>165741.93548387001</v>
      </c>
      <c r="AM13">
        <v>13774.193548387</v>
      </c>
      <c r="AN13">
        <v>225.806451612903</v>
      </c>
      <c r="AO13">
        <v>225.806451612903</v>
      </c>
      <c r="AP13">
        <v>0</v>
      </c>
      <c r="AQ13">
        <v>104322.580645161</v>
      </c>
      <c r="AR13">
        <v>177483.87096774101</v>
      </c>
      <c r="AS13">
        <v>414580.64516129001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2869.8451676528598</v>
      </c>
      <c r="BB13">
        <v>10549.83</v>
      </c>
      <c r="BC13">
        <v>0</v>
      </c>
      <c r="BD13">
        <v>677.72</v>
      </c>
      <c r="BE13">
        <v>0</v>
      </c>
      <c r="BF13">
        <v>3033.53</v>
      </c>
      <c r="BG13">
        <v>3519.68</v>
      </c>
      <c r="BH13">
        <v>3708.69</v>
      </c>
      <c r="BI13">
        <v>0</v>
      </c>
      <c r="BJ13">
        <v>0</v>
      </c>
      <c r="BK13">
        <v>141746.59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28886</v>
      </c>
      <c r="BU13">
        <v>20453</v>
      </c>
      <c r="BV13">
        <v>61453</v>
      </c>
      <c r="BY13" s="10">
        <v>42807</v>
      </c>
      <c r="BZ13">
        <v>5195511.9999999898</v>
      </c>
      <c r="CA13">
        <v>0</v>
      </c>
    </row>
    <row r="14" spans="1:79">
      <c r="A14" s="2">
        <v>42821</v>
      </c>
      <c r="B14">
        <v>5509811.9999999953</v>
      </c>
      <c r="C14">
        <v>0</v>
      </c>
      <c r="D14">
        <v>42791.94</v>
      </c>
      <c r="E14">
        <v>0</v>
      </c>
      <c r="F14">
        <v>2418.8708086785</v>
      </c>
      <c r="G14">
        <v>244599.06</v>
      </c>
      <c r="H14">
        <v>0</v>
      </c>
      <c r="I14">
        <v>192807.12</v>
      </c>
      <c r="J14">
        <v>9000</v>
      </c>
      <c r="K14">
        <v>42791.94</v>
      </c>
      <c r="L14">
        <v>247017.9308086785</v>
      </c>
      <c r="M14">
        <v>390055.91397849371</v>
      </c>
      <c r="N14">
        <v>8142.21</v>
      </c>
      <c r="O14">
        <v>0</v>
      </c>
      <c r="P14">
        <v>0</v>
      </c>
      <c r="Q14">
        <v>18928.29</v>
      </c>
      <c r="R14">
        <v>0</v>
      </c>
      <c r="S14">
        <v>9300.43</v>
      </c>
      <c r="T14">
        <v>2914.77</v>
      </c>
      <c r="U14">
        <v>2418.8708086785</v>
      </c>
      <c r="V14">
        <v>161.29032258064501</v>
      </c>
      <c r="W14">
        <v>250840.86021505299</v>
      </c>
      <c r="X14">
        <v>139053.76344086</v>
      </c>
      <c r="Y14">
        <v>920174.62</v>
      </c>
      <c r="Z14">
        <v>65.457398321394606</v>
      </c>
      <c r="AA14">
        <v>5.9877895720877801</v>
      </c>
      <c r="AB14">
        <v>51.876173727349801</v>
      </c>
      <c r="AC14">
        <v>4.7790854004414802</v>
      </c>
      <c r="AD14">
        <v>100.714285714285</v>
      </c>
      <c r="AE14">
        <v>0</v>
      </c>
      <c r="AF14">
        <v>58252.857142857101</v>
      </c>
      <c r="AG14">
        <v>0</v>
      </c>
      <c r="AH14">
        <v>64631714.285714202</v>
      </c>
      <c r="AI14">
        <v>9.2714285714285705</v>
      </c>
      <c r="AJ14">
        <v>0</v>
      </c>
      <c r="AK14">
        <v>0</v>
      </c>
      <c r="AL14">
        <v>139053.76344086</v>
      </c>
      <c r="AM14">
        <v>17772.043010752601</v>
      </c>
      <c r="AN14">
        <v>161.29032258064501</v>
      </c>
      <c r="AO14">
        <v>21561.2903225806</v>
      </c>
      <c r="AP14">
        <v>0</v>
      </c>
      <c r="AQ14">
        <v>98582.795698924703</v>
      </c>
      <c r="AR14">
        <v>250840.86021505299</v>
      </c>
      <c r="AS14">
        <v>308062.36559139699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2418.8708086785</v>
      </c>
      <c r="BB14">
        <v>8142.21</v>
      </c>
      <c r="BC14">
        <v>0</v>
      </c>
      <c r="BD14">
        <v>9300.43</v>
      </c>
      <c r="BE14">
        <v>0</v>
      </c>
      <c r="BF14">
        <v>2914.77</v>
      </c>
      <c r="BG14">
        <v>18928.29</v>
      </c>
      <c r="BH14">
        <v>3506.24</v>
      </c>
      <c r="BI14">
        <v>0</v>
      </c>
      <c r="BJ14">
        <v>9000</v>
      </c>
      <c r="BK14">
        <v>192807.12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8568</v>
      </c>
      <c r="BU14">
        <v>450</v>
      </c>
      <c r="BV14">
        <v>54879</v>
      </c>
      <c r="BY14" s="10">
        <v>42814</v>
      </c>
      <c r="BZ14">
        <v>5063311.9999999925</v>
      </c>
      <c r="CA14">
        <v>0</v>
      </c>
    </row>
    <row r="15" spans="1:79">
      <c r="A15" s="2">
        <v>42828</v>
      </c>
      <c r="B15">
        <v>5887329.9999999907</v>
      </c>
      <c r="C15">
        <v>0</v>
      </c>
      <c r="D15">
        <v>55028.62</v>
      </c>
      <c r="E15">
        <v>0</v>
      </c>
      <c r="F15">
        <v>23026.385460693102</v>
      </c>
      <c r="G15">
        <v>149833.01999999999</v>
      </c>
      <c r="H15">
        <v>0</v>
      </c>
      <c r="I15">
        <v>84304.4</v>
      </c>
      <c r="J15">
        <v>10500</v>
      </c>
      <c r="K15">
        <v>55028.62</v>
      </c>
      <c r="L15">
        <v>172859.40546069309</v>
      </c>
      <c r="M15">
        <v>506566.66666666628</v>
      </c>
      <c r="N15">
        <v>7899.47</v>
      </c>
      <c r="O15">
        <v>0</v>
      </c>
      <c r="P15">
        <v>0</v>
      </c>
      <c r="Q15">
        <v>22754.14</v>
      </c>
      <c r="R15">
        <v>0</v>
      </c>
      <c r="S15">
        <v>17384.78</v>
      </c>
      <c r="T15">
        <v>2834.34</v>
      </c>
      <c r="U15">
        <v>23026.385460693102</v>
      </c>
      <c r="V15">
        <v>0</v>
      </c>
      <c r="W15">
        <v>434233.33333333302</v>
      </c>
      <c r="X15">
        <v>72333.333333333299</v>
      </c>
      <c r="Y15">
        <v>999024.61</v>
      </c>
      <c r="Z15">
        <v>65.609430926243206</v>
      </c>
      <c r="AA15">
        <v>5.8930780331215402</v>
      </c>
      <c r="AB15">
        <v>50.655159393710498</v>
      </c>
      <c r="AC15">
        <v>4.8141583036992701</v>
      </c>
      <c r="AD15">
        <v>100</v>
      </c>
      <c r="AE15">
        <v>0</v>
      </c>
      <c r="AF15">
        <v>57195</v>
      </c>
      <c r="AG15">
        <v>0</v>
      </c>
      <c r="AH15">
        <v>64636000</v>
      </c>
      <c r="AI15">
        <v>9.1999999999999993</v>
      </c>
      <c r="AJ15">
        <v>0</v>
      </c>
      <c r="AK15">
        <v>0</v>
      </c>
      <c r="AL15">
        <v>72333.333333333299</v>
      </c>
      <c r="AM15">
        <v>27766.666666666599</v>
      </c>
      <c r="AN15">
        <v>0</v>
      </c>
      <c r="AO15">
        <v>74900</v>
      </c>
      <c r="AP15">
        <v>0</v>
      </c>
      <c r="AQ15">
        <v>84233.333333333299</v>
      </c>
      <c r="AR15">
        <v>434233.33333333302</v>
      </c>
      <c r="AS15">
        <v>41766.666666666599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23026.385460693102</v>
      </c>
      <c r="BB15">
        <v>7899.47</v>
      </c>
      <c r="BC15">
        <v>0</v>
      </c>
      <c r="BD15">
        <v>17384.78</v>
      </c>
      <c r="BE15">
        <v>0</v>
      </c>
      <c r="BF15">
        <v>2834.34</v>
      </c>
      <c r="BG15">
        <v>22754.14</v>
      </c>
      <c r="BH15">
        <v>4155.8900000000003</v>
      </c>
      <c r="BI15">
        <v>0</v>
      </c>
      <c r="BJ15">
        <v>10500</v>
      </c>
      <c r="BK15">
        <v>84304.4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32413</v>
      </c>
      <c r="BU15">
        <v>1719</v>
      </c>
      <c r="BV15">
        <v>60514</v>
      </c>
      <c r="BY15" s="10">
        <v>42821</v>
      </c>
      <c r="BZ15">
        <v>5509811.9999999953</v>
      </c>
      <c r="CA15">
        <v>0</v>
      </c>
    </row>
    <row r="16" spans="1:79">
      <c r="A16" s="2">
        <v>42835</v>
      </c>
      <c r="B16">
        <v>5428029.9999999953</v>
      </c>
      <c r="C16">
        <v>0</v>
      </c>
      <c r="D16">
        <v>40838.949999999997</v>
      </c>
      <c r="E16">
        <v>0</v>
      </c>
      <c r="F16">
        <v>11789.0502958579</v>
      </c>
      <c r="G16">
        <v>110841.59</v>
      </c>
      <c r="H16">
        <v>0</v>
      </c>
      <c r="I16">
        <v>70002.64</v>
      </c>
      <c r="J16">
        <v>0</v>
      </c>
      <c r="K16">
        <v>40838.949999999997</v>
      </c>
      <c r="L16">
        <v>122630.6402958579</v>
      </c>
      <c r="M16">
        <v>506566.66666666628</v>
      </c>
      <c r="N16">
        <v>7428.49</v>
      </c>
      <c r="O16">
        <v>0</v>
      </c>
      <c r="P16">
        <v>0</v>
      </c>
      <c r="Q16">
        <v>8331.1200000000008</v>
      </c>
      <c r="R16">
        <v>0</v>
      </c>
      <c r="S16">
        <v>17145.13</v>
      </c>
      <c r="T16">
        <v>2846.18</v>
      </c>
      <c r="U16">
        <v>11789.0502958579</v>
      </c>
      <c r="V16">
        <v>0</v>
      </c>
      <c r="W16">
        <v>434233.33333333302</v>
      </c>
      <c r="X16">
        <v>72333.333333333299</v>
      </c>
      <c r="Y16">
        <v>911497.75</v>
      </c>
      <c r="Z16">
        <v>65.4113317308489</v>
      </c>
      <c r="AA16">
        <v>5.9550668383928897</v>
      </c>
      <c r="AB16">
        <v>50.178169120995904</v>
      </c>
      <c r="AC16">
        <v>4.83929001622979</v>
      </c>
      <c r="AD16">
        <v>100</v>
      </c>
      <c r="AE16">
        <v>0</v>
      </c>
      <c r="AF16">
        <v>57195</v>
      </c>
      <c r="AG16">
        <v>0</v>
      </c>
      <c r="AH16">
        <v>64636000</v>
      </c>
      <c r="AI16">
        <v>9.1999999999999993</v>
      </c>
      <c r="AJ16">
        <v>0</v>
      </c>
      <c r="AK16">
        <v>0</v>
      </c>
      <c r="AL16">
        <v>72333.333333333299</v>
      </c>
      <c r="AM16">
        <v>27766.666666666599</v>
      </c>
      <c r="AN16">
        <v>0</v>
      </c>
      <c r="AO16">
        <v>74900</v>
      </c>
      <c r="AP16">
        <v>0</v>
      </c>
      <c r="AQ16">
        <v>84233.333333333299</v>
      </c>
      <c r="AR16">
        <v>434233.33333333302</v>
      </c>
      <c r="AS16">
        <v>41766.666666666599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11789.0502958579</v>
      </c>
      <c r="BB16">
        <v>7428.49</v>
      </c>
      <c r="BC16">
        <v>0</v>
      </c>
      <c r="BD16">
        <v>17145.13</v>
      </c>
      <c r="BE16">
        <v>0</v>
      </c>
      <c r="BF16">
        <v>2846.18</v>
      </c>
      <c r="BG16">
        <v>8331.1200000000008</v>
      </c>
      <c r="BH16">
        <v>5088.03</v>
      </c>
      <c r="BI16">
        <v>0</v>
      </c>
      <c r="BJ16">
        <v>0</v>
      </c>
      <c r="BK16">
        <v>70002.64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54916</v>
      </c>
      <c r="BU16">
        <v>18353</v>
      </c>
      <c r="BV16">
        <v>56069</v>
      </c>
      <c r="BY16" s="10">
        <v>42828</v>
      </c>
      <c r="BZ16">
        <v>5887329.9999999907</v>
      </c>
      <c r="CA16">
        <v>0</v>
      </c>
    </row>
    <row r="17" spans="1:79">
      <c r="A17" s="2">
        <v>42842</v>
      </c>
      <c r="B17">
        <v>5298929.9999999963</v>
      </c>
      <c r="C17">
        <v>0</v>
      </c>
      <c r="D17">
        <v>42369.440000000002</v>
      </c>
      <c r="E17">
        <v>0</v>
      </c>
      <c r="F17">
        <v>73355.443702451303</v>
      </c>
      <c r="G17">
        <v>42734.720000000001</v>
      </c>
      <c r="H17">
        <v>0</v>
      </c>
      <c r="I17">
        <v>365.28</v>
      </c>
      <c r="J17">
        <v>0</v>
      </c>
      <c r="K17">
        <v>42369.440000000002</v>
      </c>
      <c r="L17">
        <v>116090.1637024513</v>
      </c>
      <c r="M17">
        <v>506566.66666666628</v>
      </c>
      <c r="N17">
        <v>7891.39</v>
      </c>
      <c r="O17">
        <v>0</v>
      </c>
      <c r="P17">
        <v>0</v>
      </c>
      <c r="Q17">
        <v>9315.8700000000008</v>
      </c>
      <c r="R17">
        <v>0</v>
      </c>
      <c r="S17">
        <v>17246.060000000001</v>
      </c>
      <c r="T17">
        <v>2788.78</v>
      </c>
      <c r="U17">
        <v>73355.443702451303</v>
      </c>
      <c r="V17">
        <v>0</v>
      </c>
      <c r="W17">
        <v>434233.33333333302</v>
      </c>
      <c r="X17">
        <v>72333.333333333299</v>
      </c>
      <c r="Y17">
        <v>885830.96</v>
      </c>
      <c r="Z17">
        <v>65.797296996752095</v>
      </c>
      <c r="AA17">
        <v>5.9818749044311703</v>
      </c>
      <c r="AB17">
        <v>48.451309881270497</v>
      </c>
      <c r="AC17">
        <v>4.7644658967185398</v>
      </c>
      <c r="AD17">
        <v>100</v>
      </c>
      <c r="AE17">
        <v>1</v>
      </c>
      <c r="AF17">
        <v>57195</v>
      </c>
      <c r="AG17">
        <v>0</v>
      </c>
      <c r="AH17">
        <v>64636000</v>
      </c>
      <c r="AI17">
        <v>9.1999999999999993</v>
      </c>
      <c r="AJ17">
        <v>0</v>
      </c>
      <c r="AK17">
        <v>0</v>
      </c>
      <c r="AL17">
        <v>72333.333333333299</v>
      </c>
      <c r="AM17">
        <v>27766.666666666599</v>
      </c>
      <c r="AN17">
        <v>0</v>
      </c>
      <c r="AO17">
        <v>74900</v>
      </c>
      <c r="AP17">
        <v>0</v>
      </c>
      <c r="AQ17">
        <v>84233.333333333299</v>
      </c>
      <c r="AR17">
        <v>434233.33333333302</v>
      </c>
      <c r="AS17">
        <v>41766.666666666599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73355.443702451303</v>
      </c>
      <c r="BB17">
        <v>7891.39</v>
      </c>
      <c r="BC17">
        <v>0</v>
      </c>
      <c r="BD17">
        <v>17246.060000000001</v>
      </c>
      <c r="BE17">
        <v>0</v>
      </c>
      <c r="BF17">
        <v>2788.78</v>
      </c>
      <c r="BG17">
        <v>9315.8700000000008</v>
      </c>
      <c r="BH17">
        <v>5127.34</v>
      </c>
      <c r="BI17">
        <v>0</v>
      </c>
      <c r="BJ17">
        <v>0</v>
      </c>
      <c r="BK17">
        <v>365.28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32644</v>
      </c>
      <c r="BU17">
        <v>4654</v>
      </c>
      <c r="BV17">
        <v>55213</v>
      </c>
      <c r="BY17" s="10">
        <v>42835</v>
      </c>
      <c r="BZ17">
        <v>5428029.9999999953</v>
      </c>
      <c r="CA17">
        <v>0</v>
      </c>
    </row>
    <row r="18" spans="1:79">
      <c r="A18" s="2">
        <v>42849</v>
      </c>
      <c r="B18">
        <v>5544929.9999999879</v>
      </c>
      <c r="C18">
        <v>0</v>
      </c>
      <c r="D18">
        <v>39236.67</v>
      </c>
      <c r="E18">
        <v>0</v>
      </c>
      <c r="F18">
        <v>17808.080698788301</v>
      </c>
      <c r="G18">
        <v>47359.47</v>
      </c>
      <c r="H18">
        <v>0</v>
      </c>
      <c r="I18">
        <v>3472.8</v>
      </c>
      <c r="J18">
        <v>4650</v>
      </c>
      <c r="K18">
        <v>39236.67</v>
      </c>
      <c r="L18">
        <v>65167.550698788298</v>
      </c>
      <c r="M18">
        <v>506566.66666666628</v>
      </c>
      <c r="N18">
        <v>7707.23</v>
      </c>
      <c r="O18">
        <v>0</v>
      </c>
      <c r="P18">
        <v>0</v>
      </c>
      <c r="Q18">
        <v>11579.46</v>
      </c>
      <c r="R18">
        <v>0</v>
      </c>
      <c r="S18">
        <v>12175.5</v>
      </c>
      <c r="T18">
        <v>2770.82</v>
      </c>
      <c r="U18">
        <v>17808.080698788301</v>
      </c>
      <c r="V18">
        <v>0</v>
      </c>
      <c r="W18">
        <v>434233.33333333302</v>
      </c>
      <c r="X18">
        <v>72333.333333333299</v>
      </c>
      <c r="Y18">
        <v>935522.75</v>
      </c>
      <c r="Z18">
        <v>64.598555973655195</v>
      </c>
      <c r="AA18">
        <v>5.9270926034686697</v>
      </c>
      <c r="AB18">
        <v>48.002502372939801</v>
      </c>
      <c r="AC18">
        <v>4.7971757974876699</v>
      </c>
      <c r="AD18">
        <v>100</v>
      </c>
      <c r="AE18">
        <v>0</v>
      </c>
      <c r="AF18">
        <v>57195</v>
      </c>
      <c r="AG18">
        <v>0</v>
      </c>
      <c r="AH18">
        <v>64636000</v>
      </c>
      <c r="AI18">
        <v>9.1999999999999993</v>
      </c>
      <c r="AJ18">
        <v>0</v>
      </c>
      <c r="AK18">
        <v>0</v>
      </c>
      <c r="AL18">
        <v>72333.333333333299</v>
      </c>
      <c r="AM18">
        <v>27766.666666666599</v>
      </c>
      <c r="AN18">
        <v>0</v>
      </c>
      <c r="AO18">
        <v>74900</v>
      </c>
      <c r="AP18">
        <v>0</v>
      </c>
      <c r="AQ18">
        <v>84233.333333333299</v>
      </c>
      <c r="AR18">
        <v>434233.33333333302</v>
      </c>
      <c r="AS18">
        <v>41766.666666666599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17808.080698788301</v>
      </c>
      <c r="BB18">
        <v>7707.23</v>
      </c>
      <c r="BC18">
        <v>0</v>
      </c>
      <c r="BD18">
        <v>12175.5</v>
      </c>
      <c r="BE18">
        <v>0</v>
      </c>
      <c r="BF18">
        <v>2770.82</v>
      </c>
      <c r="BG18">
        <v>11579.46</v>
      </c>
      <c r="BH18">
        <v>5003.66</v>
      </c>
      <c r="BI18">
        <v>0</v>
      </c>
      <c r="BJ18">
        <v>4650</v>
      </c>
      <c r="BK18">
        <v>3472.8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32394</v>
      </c>
      <c r="BU18">
        <v>3126</v>
      </c>
      <c r="BV18">
        <v>52285</v>
      </c>
      <c r="BY18" s="10">
        <v>42842</v>
      </c>
      <c r="BZ18">
        <v>5298929.9999999963</v>
      </c>
      <c r="CA18">
        <v>0</v>
      </c>
    </row>
    <row r="19" spans="1:79">
      <c r="A19" s="2">
        <v>42856</v>
      </c>
      <c r="B19">
        <v>5725602.4999999925</v>
      </c>
      <c r="C19">
        <v>0</v>
      </c>
      <c r="D19">
        <v>32837.69</v>
      </c>
      <c r="E19">
        <v>0</v>
      </c>
      <c r="F19">
        <v>49194.375936883604</v>
      </c>
      <c r="G19">
        <v>213462.91</v>
      </c>
      <c r="H19">
        <v>0</v>
      </c>
      <c r="I19">
        <v>162625.22</v>
      </c>
      <c r="J19">
        <v>18000</v>
      </c>
      <c r="K19">
        <v>32837.69</v>
      </c>
      <c r="L19">
        <v>262657.28593688359</v>
      </c>
      <c r="M19">
        <v>293096.77419354807</v>
      </c>
      <c r="N19">
        <v>7403.25</v>
      </c>
      <c r="O19">
        <v>0</v>
      </c>
      <c r="P19">
        <v>0</v>
      </c>
      <c r="Q19">
        <v>10087.32</v>
      </c>
      <c r="R19">
        <v>0</v>
      </c>
      <c r="S19">
        <v>8220.86</v>
      </c>
      <c r="T19">
        <v>2741.71</v>
      </c>
      <c r="U19">
        <v>49194.375936883604</v>
      </c>
      <c r="V19">
        <v>0</v>
      </c>
      <c r="W19">
        <v>204806.45161290301</v>
      </c>
      <c r="X19">
        <v>88290.322580645094</v>
      </c>
      <c r="Y19">
        <v>990616.47</v>
      </c>
      <c r="Z19">
        <v>65.340271949545894</v>
      </c>
      <c r="AA19">
        <v>5.77983778758494</v>
      </c>
      <c r="AB19">
        <v>49.5291535344439</v>
      </c>
      <c r="AC19">
        <v>4.7802905999886196</v>
      </c>
      <c r="AD19">
        <v>102</v>
      </c>
      <c r="AE19">
        <v>1</v>
      </c>
      <c r="AF19">
        <v>62091</v>
      </c>
      <c r="AG19">
        <v>0</v>
      </c>
      <c r="AH19">
        <v>64644000</v>
      </c>
      <c r="AI19">
        <v>9.1999999999999993</v>
      </c>
      <c r="AJ19">
        <v>0</v>
      </c>
      <c r="AK19">
        <v>0</v>
      </c>
      <c r="AL19">
        <v>88290.322580645094</v>
      </c>
      <c r="AM19">
        <v>9032.2580645161197</v>
      </c>
      <c r="AN19">
        <v>0</v>
      </c>
      <c r="AO19">
        <v>225.806451612903</v>
      </c>
      <c r="AP19">
        <v>0</v>
      </c>
      <c r="AQ19">
        <v>81516.129032258003</v>
      </c>
      <c r="AR19">
        <v>204806.45161290301</v>
      </c>
      <c r="AS19">
        <v>12870.967741935399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49194.375936883604</v>
      </c>
      <c r="BB19">
        <v>7403.25</v>
      </c>
      <c r="BC19">
        <v>0</v>
      </c>
      <c r="BD19">
        <v>8220.86</v>
      </c>
      <c r="BE19">
        <v>0</v>
      </c>
      <c r="BF19">
        <v>2741.71</v>
      </c>
      <c r="BG19">
        <v>10087.32</v>
      </c>
      <c r="BH19">
        <v>4384.55</v>
      </c>
      <c r="BI19">
        <v>0</v>
      </c>
      <c r="BJ19">
        <v>18000</v>
      </c>
      <c r="BK19">
        <v>162625.22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31680</v>
      </c>
      <c r="BU19">
        <v>0</v>
      </c>
      <c r="BV19">
        <v>50412</v>
      </c>
      <c r="BY19" s="10">
        <v>42849</v>
      </c>
      <c r="BZ19">
        <v>5544929.9999999879</v>
      </c>
      <c r="CA19">
        <v>0</v>
      </c>
    </row>
    <row r="20" spans="1:79">
      <c r="A20" s="2">
        <v>42863</v>
      </c>
      <c r="B20">
        <v>5184402.4999999907</v>
      </c>
      <c r="C20">
        <v>0</v>
      </c>
      <c r="D20">
        <v>29042.14</v>
      </c>
      <c r="E20">
        <v>0</v>
      </c>
      <c r="F20">
        <v>27491.2341786418</v>
      </c>
      <c r="G20">
        <v>166482.71</v>
      </c>
      <c r="H20">
        <v>0</v>
      </c>
      <c r="I20">
        <v>134940.57</v>
      </c>
      <c r="J20">
        <v>2500</v>
      </c>
      <c r="K20">
        <v>29042.14</v>
      </c>
      <c r="L20">
        <v>193973.9441786418</v>
      </c>
      <c r="M20">
        <v>293096.77419354807</v>
      </c>
      <c r="N20">
        <v>6690.02</v>
      </c>
      <c r="O20">
        <v>0</v>
      </c>
      <c r="P20">
        <v>0</v>
      </c>
      <c r="Q20">
        <v>5790.86</v>
      </c>
      <c r="R20">
        <v>0</v>
      </c>
      <c r="S20">
        <v>9413.43</v>
      </c>
      <c r="T20">
        <v>2766.15</v>
      </c>
      <c r="U20">
        <v>27491.2341786418</v>
      </c>
      <c r="V20">
        <v>0</v>
      </c>
      <c r="W20">
        <v>204806.45161290301</v>
      </c>
      <c r="X20">
        <v>88290.322580645094</v>
      </c>
      <c r="Y20">
        <v>877567.22</v>
      </c>
      <c r="Z20">
        <v>64.805466864310702</v>
      </c>
      <c r="AA20">
        <v>5.9076984219240396</v>
      </c>
      <c r="AB20">
        <v>49.330017163562403</v>
      </c>
      <c r="AC20">
        <v>4.8486330157596704</v>
      </c>
      <c r="AD20">
        <v>102</v>
      </c>
      <c r="AE20">
        <v>1</v>
      </c>
      <c r="AF20">
        <v>62091</v>
      </c>
      <c r="AG20">
        <v>0</v>
      </c>
      <c r="AH20">
        <v>64644000</v>
      </c>
      <c r="AI20">
        <v>9.1999999999999993</v>
      </c>
      <c r="AJ20">
        <v>0</v>
      </c>
      <c r="AK20">
        <v>0</v>
      </c>
      <c r="AL20">
        <v>88290.322580645094</v>
      </c>
      <c r="AM20">
        <v>9032.2580645161197</v>
      </c>
      <c r="AN20">
        <v>0</v>
      </c>
      <c r="AO20">
        <v>225.806451612903</v>
      </c>
      <c r="AP20">
        <v>0</v>
      </c>
      <c r="AQ20">
        <v>81516.129032258003</v>
      </c>
      <c r="AR20">
        <v>204806.45161290301</v>
      </c>
      <c r="AS20">
        <v>12870.967741935399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27491.2341786418</v>
      </c>
      <c r="BB20">
        <v>6690.02</v>
      </c>
      <c r="BC20">
        <v>0</v>
      </c>
      <c r="BD20">
        <v>9413.43</v>
      </c>
      <c r="BE20">
        <v>0</v>
      </c>
      <c r="BF20">
        <v>2766.15</v>
      </c>
      <c r="BG20">
        <v>5790.86</v>
      </c>
      <c r="BH20">
        <v>4381.68</v>
      </c>
      <c r="BI20">
        <v>0</v>
      </c>
      <c r="BJ20">
        <v>2500</v>
      </c>
      <c r="BK20">
        <v>134940.57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26400</v>
      </c>
      <c r="BU20">
        <v>16714</v>
      </c>
      <c r="BV20">
        <v>47103</v>
      </c>
      <c r="BY20" s="10">
        <v>42856</v>
      </c>
      <c r="BZ20">
        <v>5725602.4999999925</v>
      </c>
      <c r="CA20">
        <v>0</v>
      </c>
    </row>
    <row r="21" spans="1:79">
      <c r="A21" s="2">
        <v>42870</v>
      </c>
      <c r="B21">
        <v>5086402.4999999981</v>
      </c>
      <c r="C21">
        <v>0</v>
      </c>
      <c r="D21">
        <v>18665.990000000002</v>
      </c>
      <c r="E21">
        <v>0</v>
      </c>
      <c r="F21">
        <v>45059.824837982502</v>
      </c>
      <c r="G21">
        <v>138199.41</v>
      </c>
      <c r="H21">
        <v>0</v>
      </c>
      <c r="I21">
        <v>111983.42</v>
      </c>
      <c r="J21">
        <v>7550</v>
      </c>
      <c r="K21">
        <v>18665.990000000002</v>
      </c>
      <c r="L21">
        <v>183259.23483798251</v>
      </c>
      <c r="M21">
        <v>293096.77419354807</v>
      </c>
      <c r="N21">
        <v>657.58</v>
      </c>
      <c r="O21">
        <v>0</v>
      </c>
      <c r="P21">
        <v>0</v>
      </c>
      <c r="Q21">
        <v>3336.48</v>
      </c>
      <c r="R21">
        <v>0.01</v>
      </c>
      <c r="S21">
        <v>7289.31</v>
      </c>
      <c r="T21">
        <v>2740.7</v>
      </c>
      <c r="U21">
        <v>45059.824837982502</v>
      </c>
      <c r="V21">
        <v>0</v>
      </c>
      <c r="W21">
        <v>204806.45161290301</v>
      </c>
      <c r="X21">
        <v>88290.322580645094</v>
      </c>
      <c r="Y21">
        <v>861689.79</v>
      </c>
      <c r="Z21">
        <v>63.367266830534902</v>
      </c>
      <c r="AA21">
        <v>5.9028232003376804</v>
      </c>
      <c r="AB21">
        <v>48.353863860572098</v>
      </c>
      <c r="AC21">
        <v>4.95974356447093</v>
      </c>
      <c r="AD21">
        <v>102</v>
      </c>
      <c r="AE21">
        <v>0</v>
      </c>
      <c r="AF21">
        <v>62091</v>
      </c>
      <c r="AG21">
        <v>0</v>
      </c>
      <c r="AH21">
        <v>64644000</v>
      </c>
      <c r="AI21">
        <v>9.1999999999999993</v>
      </c>
      <c r="AJ21">
        <v>0</v>
      </c>
      <c r="AK21">
        <v>0</v>
      </c>
      <c r="AL21">
        <v>88290.322580645094</v>
      </c>
      <c r="AM21">
        <v>9032.2580645161197</v>
      </c>
      <c r="AN21">
        <v>0</v>
      </c>
      <c r="AO21">
        <v>225.806451612903</v>
      </c>
      <c r="AP21">
        <v>0</v>
      </c>
      <c r="AQ21">
        <v>81516.129032258003</v>
      </c>
      <c r="AR21">
        <v>204806.45161290301</v>
      </c>
      <c r="AS21">
        <v>12870.967741935399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45059.824837982502</v>
      </c>
      <c r="BB21">
        <v>657.58</v>
      </c>
      <c r="BC21">
        <v>0</v>
      </c>
      <c r="BD21">
        <v>7289.31</v>
      </c>
      <c r="BE21">
        <v>0</v>
      </c>
      <c r="BF21">
        <v>2740.7</v>
      </c>
      <c r="BG21">
        <v>3336.48</v>
      </c>
      <c r="BH21">
        <v>4641.91</v>
      </c>
      <c r="BI21">
        <v>0.01</v>
      </c>
      <c r="BJ21">
        <v>7550</v>
      </c>
      <c r="BK21">
        <v>111983.42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38453</v>
      </c>
      <c r="BU21">
        <v>3089</v>
      </c>
      <c r="BV21">
        <v>47660</v>
      </c>
      <c r="BY21" s="10">
        <v>42863</v>
      </c>
      <c r="BZ21">
        <v>5184402.4999999907</v>
      </c>
      <c r="CA21">
        <v>0</v>
      </c>
    </row>
    <row r="22" spans="1:79">
      <c r="A22" s="2">
        <v>42877</v>
      </c>
      <c r="B22">
        <v>5090502.4999999907</v>
      </c>
      <c r="C22">
        <v>0</v>
      </c>
      <c r="D22">
        <v>15034.7</v>
      </c>
      <c r="E22">
        <v>0</v>
      </c>
      <c r="F22">
        <v>56119.941321498998</v>
      </c>
      <c r="G22">
        <v>111312.67</v>
      </c>
      <c r="H22">
        <v>0</v>
      </c>
      <c r="I22">
        <v>96277.97</v>
      </c>
      <c r="J22">
        <v>0</v>
      </c>
      <c r="K22">
        <v>15034.7</v>
      </c>
      <c r="L22">
        <v>167432.61132149899</v>
      </c>
      <c r="M22">
        <v>293096.77419354807</v>
      </c>
      <c r="N22">
        <v>444.54</v>
      </c>
      <c r="O22">
        <v>0.05</v>
      </c>
      <c r="P22">
        <v>0</v>
      </c>
      <c r="Q22">
        <v>2794.47</v>
      </c>
      <c r="R22">
        <v>0</v>
      </c>
      <c r="S22">
        <v>5674.47</v>
      </c>
      <c r="T22">
        <v>2756.55</v>
      </c>
      <c r="U22">
        <v>56119.941321498998</v>
      </c>
      <c r="V22">
        <v>0</v>
      </c>
      <c r="W22">
        <v>204806.45161290301</v>
      </c>
      <c r="X22">
        <v>88290.322580645094</v>
      </c>
      <c r="Y22">
        <v>856845.51</v>
      </c>
      <c r="Z22">
        <v>63.487843179528902</v>
      </c>
      <c r="AA22">
        <v>5.9409805610482502</v>
      </c>
      <c r="AB22">
        <v>49.664446048831699</v>
      </c>
      <c r="AC22">
        <v>4.92673376418107</v>
      </c>
      <c r="AD22">
        <v>102</v>
      </c>
      <c r="AE22">
        <v>1</v>
      </c>
      <c r="AF22">
        <v>62091</v>
      </c>
      <c r="AG22">
        <v>0</v>
      </c>
      <c r="AH22">
        <v>64644000</v>
      </c>
      <c r="AI22">
        <v>9.1999999999999993</v>
      </c>
      <c r="AJ22">
        <v>0</v>
      </c>
      <c r="AK22">
        <v>0</v>
      </c>
      <c r="AL22">
        <v>88290.322580645094</v>
      </c>
      <c r="AM22">
        <v>9032.2580645161197</v>
      </c>
      <c r="AN22">
        <v>0</v>
      </c>
      <c r="AO22">
        <v>225.806451612903</v>
      </c>
      <c r="AP22">
        <v>0</v>
      </c>
      <c r="AQ22">
        <v>81516.129032258003</v>
      </c>
      <c r="AR22">
        <v>204806.45161290301</v>
      </c>
      <c r="AS22">
        <v>12870.967741935399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56119.941321498998</v>
      </c>
      <c r="BB22">
        <v>444.54</v>
      </c>
      <c r="BC22">
        <v>0.05</v>
      </c>
      <c r="BD22">
        <v>5674.47</v>
      </c>
      <c r="BE22">
        <v>0</v>
      </c>
      <c r="BF22">
        <v>2756.55</v>
      </c>
      <c r="BG22">
        <v>2794.47</v>
      </c>
      <c r="BH22">
        <v>3364.62</v>
      </c>
      <c r="BI22">
        <v>0</v>
      </c>
      <c r="BJ22">
        <v>0</v>
      </c>
      <c r="BK22">
        <v>96277.97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56026</v>
      </c>
      <c r="BU22">
        <v>45804</v>
      </c>
      <c r="BV22">
        <v>40196</v>
      </c>
      <c r="BY22" s="10">
        <v>42870</v>
      </c>
      <c r="BZ22">
        <v>5086402.4999999981</v>
      </c>
      <c r="CA22">
        <v>0</v>
      </c>
    </row>
    <row r="23" spans="1:79">
      <c r="A23" s="2">
        <v>42884</v>
      </c>
      <c r="B23">
        <v>5852445.9999999981</v>
      </c>
      <c r="C23">
        <v>0</v>
      </c>
      <c r="D23">
        <v>16171</v>
      </c>
      <c r="E23">
        <v>0</v>
      </c>
      <c r="F23">
        <v>29297.6189771766</v>
      </c>
      <c r="G23">
        <v>51602.37</v>
      </c>
      <c r="H23">
        <v>0</v>
      </c>
      <c r="I23">
        <v>2091.1</v>
      </c>
      <c r="J23">
        <v>33340.269999999997</v>
      </c>
      <c r="K23">
        <v>16171</v>
      </c>
      <c r="L23">
        <v>80899.988977176603</v>
      </c>
      <c r="M23">
        <v>229746.2365591393</v>
      </c>
      <c r="N23">
        <v>502.69</v>
      </c>
      <c r="O23">
        <v>5162.79</v>
      </c>
      <c r="P23">
        <v>0</v>
      </c>
      <c r="Q23">
        <v>419.43</v>
      </c>
      <c r="R23">
        <v>0.01</v>
      </c>
      <c r="S23">
        <v>2435.48</v>
      </c>
      <c r="T23">
        <v>2732.15</v>
      </c>
      <c r="U23">
        <v>29297.6189771766</v>
      </c>
      <c r="V23">
        <v>0</v>
      </c>
      <c r="W23">
        <v>190707.52688172</v>
      </c>
      <c r="X23">
        <v>39038.709677419298</v>
      </c>
      <c r="Y23">
        <v>986836.74</v>
      </c>
      <c r="Z23">
        <v>65.7034646300025</v>
      </c>
      <c r="AA23">
        <v>5.93051083055345</v>
      </c>
      <c r="AB23">
        <v>51.312000710101103</v>
      </c>
      <c r="AC23">
        <v>4.8354824829994696</v>
      </c>
      <c r="AD23">
        <v>105.428571428571</v>
      </c>
      <c r="AE23">
        <v>0</v>
      </c>
      <c r="AF23">
        <v>60859</v>
      </c>
      <c r="AG23">
        <v>0</v>
      </c>
      <c r="AH23">
        <v>64650857.142857097</v>
      </c>
      <c r="AI23">
        <v>9.1999999999999993</v>
      </c>
      <c r="AJ23">
        <v>0</v>
      </c>
      <c r="AK23">
        <v>0</v>
      </c>
      <c r="AL23">
        <v>39038.709677419298</v>
      </c>
      <c r="AM23">
        <v>9337.63440860214</v>
      </c>
      <c r="AN23">
        <v>0</v>
      </c>
      <c r="AO23">
        <v>15830.1075268817</v>
      </c>
      <c r="AP23">
        <v>0</v>
      </c>
      <c r="AQ23">
        <v>99468.817204300998</v>
      </c>
      <c r="AR23">
        <v>190707.52688172</v>
      </c>
      <c r="AS23">
        <v>12582.7956989247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29297.6189771766</v>
      </c>
      <c r="BB23">
        <v>502.69</v>
      </c>
      <c r="BC23">
        <v>5162.79</v>
      </c>
      <c r="BD23">
        <v>2435.48</v>
      </c>
      <c r="BE23">
        <v>0</v>
      </c>
      <c r="BF23">
        <v>2732.15</v>
      </c>
      <c r="BG23">
        <v>419.43</v>
      </c>
      <c r="BH23">
        <v>4918.45</v>
      </c>
      <c r="BI23">
        <v>0.01</v>
      </c>
      <c r="BJ23">
        <v>33340.269999999997</v>
      </c>
      <c r="BK23">
        <v>2091.1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14023</v>
      </c>
      <c r="BU23">
        <v>634</v>
      </c>
      <c r="BV23">
        <v>49088</v>
      </c>
      <c r="BY23" s="10">
        <v>42877</v>
      </c>
      <c r="BZ23">
        <v>5090502.4999999907</v>
      </c>
      <c r="CA23">
        <v>0</v>
      </c>
    </row>
    <row r="24" spans="1:79">
      <c r="A24" s="2">
        <v>42891</v>
      </c>
      <c r="B24">
        <v>5892045.9999999925</v>
      </c>
      <c r="C24">
        <v>519.05000000000007</v>
      </c>
      <c r="D24">
        <v>15049.66</v>
      </c>
      <c r="E24">
        <v>0.01</v>
      </c>
      <c r="F24">
        <v>15999.249563257201</v>
      </c>
      <c r="G24">
        <v>17140.759999999998</v>
      </c>
      <c r="H24">
        <v>0.01</v>
      </c>
      <c r="I24">
        <v>2091.1</v>
      </c>
      <c r="J24">
        <v>0</v>
      </c>
      <c r="K24">
        <v>15568.72</v>
      </c>
      <c r="L24">
        <v>33140.019563257199</v>
      </c>
      <c r="M24">
        <v>182233.33333333299</v>
      </c>
      <c r="N24">
        <v>970.08</v>
      </c>
      <c r="O24">
        <v>3691.03</v>
      </c>
      <c r="P24">
        <v>0</v>
      </c>
      <c r="Q24">
        <v>455.36</v>
      </c>
      <c r="R24">
        <v>0</v>
      </c>
      <c r="S24">
        <v>2591.3000000000002</v>
      </c>
      <c r="T24">
        <v>2883.75</v>
      </c>
      <c r="U24">
        <v>15480.1995632572</v>
      </c>
      <c r="V24">
        <v>0</v>
      </c>
      <c r="W24">
        <v>180133.33333333299</v>
      </c>
      <c r="X24">
        <v>2100</v>
      </c>
      <c r="Y24">
        <v>979764.22</v>
      </c>
      <c r="Z24">
        <v>65.7240589703474</v>
      </c>
      <c r="AA24">
        <v>6.0137387150503896</v>
      </c>
      <c r="AB24">
        <v>52.137002412545201</v>
      </c>
      <c r="AC24">
        <v>4.9096566398458599</v>
      </c>
      <c r="AD24">
        <v>108</v>
      </c>
      <c r="AE24">
        <v>1</v>
      </c>
      <c r="AF24">
        <v>59935</v>
      </c>
      <c r="AG24">
        <v>0</v>
      </c>
      <c r="AH24">
        <v>64656000</v>
      </c>
      <c r="AI24">
        <v>9.1999999999999993</v>
      </c>
      <c r="AJ24">
        <v>0</v>
      </c>
      <c r="AK24">
        <v>0</v>
      </c>
      <c r="AL24">
        <v>2100</v>
      </c>
      <c r="AM24">
        <v>9566.6666666666606</v>
      </c>
      <c r="AN24">
        <v>0</v>
      </c>
      <c r="AO24">
        <v>27533.333333333299</v>
      </c>
      <c r="AP24">
        <v>0</v>
      </c>
      <c r="AQ24">
        <v>112933.33333333299</v>
      </c>
      <c r="AR24">
        <v>180133.33333333299</v>
      </c>
      <c r="AS24">
        <v>12366.666666666601</v>
      </c>
      <c r="AT24">
        <v>518.97</v>
      </c>
      <c r="AU24">
        <v>0</v>
      </c>
      <c r="AV24">
        <v>0</v>
      </c>
      <c r="AW24">
        <v>0.08</v>
      </c>
      <c r="AX24">
        <v>0</v>
      </c>
      <c r="AY24">
        <v>0</v>
      </c>
      <c r="AZ24">
        <v>0</v>
      </c>
      <c r="BA24">
        <v>15480.1995632572</v>
      </c>
      <c r="BB24">
        <v>451.11</v>
      </c>
      <c r="BC24">
        <v>3691.03</v>
      </c>
      <c r="BD24">
        <v>2591.29</v>
      </c>
      <c r="BE24">
        <v>0</v>
      </c>
      <c r="BF24">
        <v>2883.75</v>
      </c>
      <c r="BG24">
        <v>455.28</v>
      </c>
      <c r="BH24">
        <v>4977.2</v>
      </c>
      <c r="BI24">
        <v>0</v>
      </c>
      <c r="BJ24">
        <v>0</v>
      </c>
      <c r="BK24">
        <v>2091.1</v>
      </c>
      <c r="BL24">
        <v>0</v>
      </c>
      <c r="BM24">
        <v>0.01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31635</v>
      </c>
      <c r="BU24">
        <v>0</v>
      </c>
      <c r="BV24">
        <v>52800</v>
      </c>
      <c r="BY24" s="10">
        <v>42884</v>
      </c>
      <c r="BZ24">
        <v>5852445.9999999981</v>
      </c>
      <c r="CA24">
        <v>0</v>
      </c>
    </row>
    <row r="25" spans="1:79">
      <c r="A25" s="2">
        <v>42898</v>
      </c>
      <c r="B25">
        <v>5913345.9999999925</v>
      </c>
      <c r="C25">
        <v>1261.81</v>
      </c>
      <c r="D25">
        <v>12349.94</v>
      </c>
      <c r="E25">
        <v>0</v>
      </c>
      <c r="F25">
        <v>69277.589599887302</v>
      </c>
      <c r="G25">
        <v>14441.04</v>
      </c>
      <c r="H25">
        <v>0</v>
      </c>
      <c r="I25">
        <v>2091.1</v>
      </c>
      <c r="J25">
        <v>0</v>
      </c>
      <c r="K25">
        <v>13611.75</v>
      </c>
      <c r="L25">
        <v>83718.629599887296</v>
      </c>
      <c r="M25">
        <v>182233.33333333299</v>
      </c>
      <c r="N25">
        <v>1307.48</v>
      </c>
      <c r="O25">
        <v>9.31</v>
      </c>
      <c r="P25">
        <v>0</v>
      </c>
      <c r="Q25">
        <v>596.43999999999994</v>
      </c>
      <c r="R25">
        <v>0</v>
      </c>
      <c r="S25">
        <v>4379.67</v>
      </c>
      <c r="T25">
        <v>2725.2</v>
      </c>
      <c r="U25">
        <v>68015.779599887304</v>
      </c>
      <c r="V25">
        <v>0</v>
      </c>
      <c r="W25">
        <v>180133.33333333299</v>
      </c>
      <c r="X25">
        <v>2100</v>
      </c>
      <c r="Y25">
        <v>985888.98</v>
      </c>
      <c r="Z25">
        <v>60.640571135191401</v>
      </c>
      <c r="AA25">
        <v>5.9979836584179198</v>
      </c>
      <c r="AB25">
        <v>51.150915616085399</v>
      </c>
      <c r="AC25">
        <v>4.9135664592154198</v>
      </c>
      <c r="AD25">
        <v>108</v>
      </c>
      <c r="AE25">
        <v>0</v>
      </c>
      <c r="AF25">
        <v>59935</v>
      </c>
      <c r="AG25">
        <v>0</v>
      </c>
      <c r="AH25">
        <v>64656000</v>
      </c>
      <c r="AI25">
        <v>9.1999999999999993</v>
      </c>
      <c r="AJ25">
        <v>0</v>
      </c>
      <c r="AK25">
        <v>0</v>
      </c>
      <c r="AL25">
        <v>2100</v>
      </c>
      <c r="AM25">
        <v>9566.6666666666606</v>
      </c>
      <c r="AN25">
        <v>0</v>
      </c>
      <c r="AO25">
        <v>27533.333333333299</v>
      </c>
      <c r="AP25">
        <v>0</v>
      </c>
      <c r="AQ25">
        <v>112933.33333333299</v>
      </c>
      <c r="AR25">
        <v>180133.33333333299</v>
      </c>
      <c r="AS25">
        <v>12366.666666666601</v>
      </c>
      <c r="AT25">
        <v>1070.4000000000001</v>
      </c>
      <c r="AU25">
        <v>0</v>
      </c>
      <c r="AV25">
        <v>0</v>
      </c>
      <c r="AW25">
        <v>191.41</v>
      </c>
      <c r="AX25">
        <v>0</v>
      </c>
      <c r="AY25">
        <v>0</v>
      </c>
      <c r="AZ25">
        <v>0</v>
      </c>
      <c r="BA25">
        <v>68015.779599887304</v>
      </c>
      <c r="BB25">
        <v>237.08</v>
      </c>
      <c r="BC25">
        <v>9.31</v>
      </c>
      <c r="BD25">
        <v>4379.67</v>
      </c>
      <c r="BE25">
        <v>0</v>
      </c>
      <c r="BF25">
        <v>2725.2</v>
      </c>
      <c r="BG25">
        <v>405.03</v>
      </c>
      <c r="BH25">
        <v>4593.6499999999996</v>
      </c>
      <c r="BI25">
        <v>0</v>
      </c>
      <c r="BJ25">
        <v>0</v>
      </c>
      <c r="BK25">
        <v>2091.1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57181</v>
      </c>
      <c r="BU25">
        <v>18649</v>
      </c>
      <c r="BV25">
        <v>52376</v>
      </c>
      <c r="BY25" s="10">
        <v>42891</v>
      </c>
      <c r="BZ25">
        <v>5892045.9999999925</v>
      </c>
      <c r="CA25">
        <v>0.01</v>
      </c>
    </row>
    <row r="26" spans="1:79">
      <c r="A26" s="2">
        <v>42905</v>
      </c>
      <c r="B26">
        <v>5303045.9999999981</v>
      </c>
      <c r="C26">
        <v>1224.93</v>
      </c>
      <c r="D26">
        <v>8534.68</v>
      </c>
      <c r="E26">
        <v>0</v>
      </c>
      <c r="F26">
        <v>76905.6868892645</v>
      </c>
      <c r="G26">
        <v>15625.78</v>
      </c>
      <c r="H26">
        <v>0</v>
      </c>
      <c r="I26">
        <v>2091.1</v>
      </c>
      <c r="J26">
        <v>5000</v>
      </c>
      <c r="K26">
        <v>9759.61</v>
      </c>
      <c r="L26">
        <v>92531.466889264499</v>
      </c>
      <c r="M26">
        <v>182233.33333333299</v>
      </c>
      <c r="N26">
        <v>1195.54</v>
      </c>
      <c r="O26">
        <v>7.15</v>
      </c>
      <c r="P26">
        <v>0</v>
      </c>
      <c r="Q26">
        <v>616.53</v>
      </c>
      <c r="R26">
        <v>0</v>
      </c>
      <c r="S26">
        <v>2159.59</v>
      </c>
      <c r="T26">
        <v>1553.17</v>
      </c>
      <c r="U26">
        <v>75680.756889264507</v>
      </c>
      <c r="V26">
        <v>0</v>
      </c>
      <c r="W26">
        <v>180133.33333333299</v>
      </c>
      <c r="X26">
        <v>2100</v>
      </c>
      <c r="Y26">
        <v>882691.77</v>
      </c>
      <c r="Z26">
        <v>60.889190619881397</v>
      </c>
      <c r="AA26">
        <v>6.0078117841730299</v>
      </c>
      <c r="AB26">
        <v>49.271021141445502</v>
      </c>
      <c r="AC26">
        <v>4.8237021773661901</v>
      </c>
      <c r="AD26">
        <v>108</v>
      </c>
      <c r="AE26">
        <v>0</v>
      </c>
      <c r="AF26">
        <v>59935</v>
      </c>
      <c r="AG26">
        <v>0</v>
      </c>
      <c r="AH26">
        <v>64656000</v>
      </c>
      <c r="AI26">
        <v>9.1999999999999993</v>
      </c>
      <c r="AJ26">
        <v>0</v>
      </c>
      <c r="AK26">
        <v>0</v>
      </c>
      <c r="AL26">
        <v>2100</v>
      </c>
      <c r="AM26">
        <v>9566.6666666666606</v>
      </c>
      <c r="AN26">
        <v>0</v>
      </c>
      <c r="AO26">
        <v>27533.333333333299</v>
      </c>
      <c r="AP26">
        <v>0</v>
      </c>
      <c r="AQ26">
        <v>112933.33333333299</v>
      </c>
      <c r="AR26">
        <v>180133.33333333299</v>
      </c>
      <c r="AS26">
        <v>12366.666666666601</v>
      </c>
      <c r="AT26">
        <v>1036.26</v>
      </c>
      <c r="AU26">
        <v>0</v>
      </c>
      <c r="AV26">
        <v>0</v>
      </c>
      <c r="AW26">
        <v>188.67</v>
      </c>
      <c r="AX26">
        <v>0</v>
      </c>
      <c r="AY26">
        <v>0</v>
      </c>
      <c r="AZ26">
        <v>0</v>
      </c>
      <c r="BA26">
        <v>75680.756889264507</v>
      </c>
      <c r="BB26">
        <v>159.28</v>
      </c>
      <c r="BC26">
        <v>7.15</v>
      </c>
      <c r="BD26">
        <v>2159.59</v>
      </c>
      <c r="BE26">
        <v>0</v>
      </c>
      <c r="BF26">
        <v>1553.17</v>
      </c>
      <c r="BG26">
        <v>427.86</v>
      </c>
      <c r="BH26">
        <v>4227.63</v>
      </c>
      <c r="BI26">
        <v>0</v>
      </c>
      <c r="BJ26">
        <v>5000</v>
      </c>
      <c r="BK26">
        <v>2091.1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31013</v>
      </c>
      <c r="BU26">
        <v>0</v>
      </c>
      <c r="BV26">
        <v>62372</v>
      </c>
      <c r="BY26" s="10">
        <v>42898</v>
      </c>
      <c r="BZ26">
        <v>5913345.9999999925</v>
      </c>
      <c r="CA26">
        <v>0</v>
      </c>
    </row>
    <row r="27" spans="1:79">
      <c r="A27" s="2">
        <v>42912</v>
      </c>
      <c r="B27">
        <v>5569145.9999999916</v>
      </c>
      <c r="C27">
        <v>1236.3199999999899</v>
      </c>
      <c r="D27">
        <v>36815.35</v>
      </c>
      <c r="E27">
        <v>0</v>
      </c>
      <c r="F27">
        <v>74189.035460693151</v>
      </c>
      <c r="G27">
        <v>36815.35</v>
      </c>
      <c r="H27">
        <v>0</v>
      </c>
      <c r="I27">
        <v>67777.33</v>
      </c>
      <c r="J27">
        <v>0</v>
      </c>
      <c r="K27">
        <v>38051.669999999991</v>
      </c>
      <c r="L27">
        <v>111004.3854606932</v>
      </c>
      <c r="M27">
        <v>279908.60215053748</v>
      </c>
      <c r="N27">
        <v>1161.97999999999</v>
      </c>
      <c r="O27">
        <v>11583.74</v>
      </c>
      <c r="P27">
        <v>0</v>
      </c>
      <c r="Q27">
        <v>4243.3200000000006</v>
      </c>
      <c r="R27">
        <v>0</v>
      </c>
      <c r="S27">
        <v>772.81</v>
      </c>
      <c r="T27">
        <v>15679.22</v>
      </c>
      <c r="U27">
        <v>5175.38546069315</v>
      </c>
      <c r="V27">
        <v>0</v>
      </c>
      <c r="W27">
        <v>276537.63440860203</v>
      </c>
      <c r="X27">
        <v>3370.9677419354798</v>
      </c>
      <c r="Y27">
        <v>921760.09</v>
      </c>
      <c r="Z27">
        <v>63.754744221106698</v>
      </c>
      <c r="AA27">
        <v>6.0418606493417002</v>
      </c>
      <c r="AB27">
        <v>50.378075187969898</v>
      </c>
      <c r="AC27">
        <v>4.7952516167296899</v>
      </c>
      <c r="AD27">
        <v>106.85714285714199</v>
      </c>
      <c r="AE27">
        <v>0</v>
      </c>
      <c r="AF27">
        <v>61430.714285714203</v>
      </c>
      <c r="AG27">
        <v>0</v>
      </c>
      <c r="AH27">
        <v>64659714.285714202</v>
      </c>
      <c r="AI27">
        <v>9.1999999999999993</v>
      </c>
      <c r="AJ27">
        <v>0</v>
      </c>
      <c r="AK27">
        <v>0</v>
      </c>
      <c r="AL27">
        <v>3370.9677419354798</v>
      </c>
      <c r="AM27">
        <v>11994.6236559139</v>
      </c>
      <c r="AN27">
        <v>0</v>
      </c>
      <c r="AO27">
        <v>27473.118279569801</v>
      </c>
      <c r="AP27">
        <v>0</v>
      </c>
      <c r="AQ27">
        <v>97247.311827956903</v>
      </c>
      <c r="AR27">
        <v>276537.63440860203</v>
      </c>
      <c r="AS27">
        <v>58639.784946236497</v>
      </c>
      <c r="AT27">
        <v>1050.79999999999</v>
      </c>
      <c r="AU27">
        <v>0</v>
      </c>
      <c r="AV27">
        <v>0</v>
      </c>
      <c r="AW27">
        <v>185.52</v>
      </c>
      <c r="AX27">
        <v>0</v>
      </c>
      <c r="AY27">
        <v>0</v>
      </c>
      <c r="AZ27">
        <v>67777.33</v>
      </c>
      <c r="BA27">
        <v>5175.38546069315</v>
      </c>
      <c r="BB27">
        <v>111.18</v>
      </c>
      <c r="BC27">
        <v>11583.74</v>
      </c>
      <c r="BD27">
        <v>772.81</v>
      </c>
      <c r="BE27">
        <v>0</v>
      </c>
      <c r="BF27">
        <v>15679.22</v>
      </c>
      <c r="BG27">
        <v>4057.8</v>
      </c>
      <c r="BH27">
        <v>4610.6000000000004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34981</v>
      </c>
      <c r="BU27">
        <v>28013</v>
      </c>
      <c r="BV27">
        <v>66442</v>
      </c>
      <c r="BY27" s="10">
        <v>42905</v>
      </c>
      <c r="BZ27">
        <v>5303045.9999999981</v>
      </c>
      <c r="CA27">
        <v>0</v>
      </c>
    </row>
    <row r="28" spans="1:79">
      <c r="A28" s="2">
        <v>42919</v>
      </c>
      <c r="B28">
        <v>6100134.9999999814</v>
      </c>
      <c r="C28">
        <v>13404.3707083586</v>
      </c>
      <c r="D28">
        <v>4383.95</v>
      </c>
      <c r="E28">
        <v>0</v>
      </c>
      <c r="F28">
        <v>92044.947597623002</v>
      </c>
      <c r="G28">
        <v>18033.95</v>
      </c>
      <c r="H28">
        <v>0</v>
      </c>
      <c r="I28">
        <v>61222.619999999901</v>
      </c>
      <c r="J28">
        <v>13650</v>
      </c>
      <c r="K28">
        <v>17788.320708358598</v>
      </c>
      <c r="L28">
        <v>110078.897597623</v>
      </c>
      <c r="M28">
        <v>524096.77419354819</v>
      </c>
      <c r="N28">
        <v>0</v>
      </c>
      <c r="O28">
        <v>13404.353999324299</v>
      </c>
      <c r="P28">
        <v>0</v>
      </c>
      <c r="Q28">
        <v>1.6709034303504601E-2</v>
      </c>
      <c r="R28">
        <v>0</v>
      </c>
      <c r="S28">
        <v>0</v>
      </c>
      <c r="T28">
        <v>0</v>
      </c>
      <c r="U28">
        <v>17417.9568892645</v>
      </c>
      <c r="V28">
        <v>0</v>
      </c>
      <c r="W28">
        <v>517548.38709677401</v>
      </c>
      <c r="X28">
        <v>6548.3870967741896</v>
      </c>
      <c r="Y28">
        <v>1017516.21</v>
      </c>
      <c r="Z28">
        <v>62.924533248034599</v>
      </c>
      <c r="AA28">
        <v>5.9951231711280197</v>
      </c>
      <c r="AB28">
        <v>50.372111351929497</v>
      </c>
      <c r="AC28">
        <v>4.8349909557445203</v>
      </c>
      <c r="AD28">
        <v>104</v>
      </c>
      <c r="AE28">
        <v>0</v>
      </c>
      <c r="AF28">
        <v>65170</v>
      </c>
      <c r="AG28">
        <v>0</v>
      </c>
      <c r="AH28">
        <v>64669000</v>
      </c>
      <c r="AI28">
        <v>9.1999999999999993</v>
      </c>
      <c r="AJ28">
        <v>0</v>
      </c>
      <c r="AK28">
        <v>0</v>
      </c>
      <c r="AL28">
        <v>6548.3870967741896</v>
      </c>
      <c r="AM28">
        <v>18064.516129032199</v>
      </c>
      <c r="AN28">
        <v>0</v>
      </c>
      <c r="AO28">
        <v>27322.580645161201</v>
      </c>
      <c r="AP28">
        <v>0</v>
      </c>
      <c r="AQ28">
        <v>58032.2580645161</v>
      </c>
      <c r="AR28">
        <v>517548.38709677401</v>
      </c>
      <c r="AS28">
        <v>174322.58064516101</v>
      </c>
      <c r="AT28">
        <v>0</v>
      </c>
      <c r="AU28">
        <v>13404.353999324299</v>
      </c>
      <c r="AV28">
        <v>0</v>
      </c>
      <c r="AW28">
        <v>1.6709034303504601E-2</v>
      </c>
      <c r="AX28">
        <v>0</v>
      </c>
      <c r="AY28">
        <v>0</v>
      </c>
      <c r="AZ28">
        <v>61222.619999999901</v>
      </c>
      <c r="BA28">
        <v>17417.9568892645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4383.95</v>
      </c>
      <c r="BI28">
        <v>0</v>
      </c>
      <c r="BJ28">
        <v>13650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93414</v>
      </c>
      <c r="BU28">
        <v>55320</v>
      </c>
      <c r="BV28">
        <v>60736</v>
      </c>
      <c r="BY28" s="10">
        <v>42912</v>
      </c>
      <c r="BZ28">
        <v>5569145.9999999916</v>
      </c>
      <c r="CA28">
        <v>0</v>
      </c>
    </row>
    <row r="29" spans="1:79">
      <c r="A29" s="2">
        <v>42926</v>
      </c>
      <c r="B29">
        <v>5581234.9999999907</v>
      </c>
      <c r="C29">
        <v>7297.1020384388103</v>
      </c>
      <c r="D29">
        <v>4434.13</v>
      </c>
      <c r="E29">
        <v>0</v>
      </c>
      <c r="F29">
        <v>102318.723689608</v>
      </c>
      <c r="G29">
        <v>6934.13</v>
      </c>
      <c r="H29">
        <v>0</v>
      </c>
      <c r="I29">
        <v>78005.959999999905</v>
      </c>
      <c r="J29">
        <v>2500</v>
      </c>
      <c r="K29">
        <v>11731.232038438809</v>
      </c>
      <c r="L29">
        <v>109252.853689608</v>
      </c>
      <c r="M29">
        <v>524096.77419354819</v>
      </c>
      <c r="N29">
        <v>513.90787476505</v>
      </c>
      <c r="O29">
        <v>6006.8344293468099</v>
      </c>
      <c r="P29">
        <v>0</v>
      </c>
      <c r="Q29">
        <v>501.89285684377597</v>
      </c>
      <c r="R29">
        <v>274.46687748317498</v>
      </c>
      <c r="S29">
        <v>0</v>
      </c>
      <c r="T29">
        <v>0</v>
      </c>
      <c r="U29">
        <v>17015.661651169299</v>
      </c>
      <c r="V29">
        <v>0</v>
      </c>
      <c r="W29">
        <v>517548.38709677401</v>
      </c>
      <c r="X29">
        <v>6548.3870967741896</v>
      </c>
      <c r="Y29">
        <v>926544.75</v>
      </c>
      <c r="Z29">
        <v>62.991550727571898</v>
      </c>
      <c r="AA29">
        <v>6.02370797047503</v>
      </c>
      <c r="AB29">
        <v>50.931798309530699</v>
      </c>
      <c r="AC29">
        <v>4.8948213526711397</v>
      </c>
      <c r="AD29">
        <v>104</v>
      </c>
      <c r="AE29">
        <v>1</v>
      </c>
      <c r="AF29">
        <v>65170</v>
      </c>
      <c r="AG29">
        <v>0</v>
      </c>
      <c r="AH29">
        <v>64669000</v>
      </c>
      <c r="AI29">
        <v>9.1999999999999993</v>
      </c>
      <c r="AJ29">
        <v>0</v>
      </c>
      <c r="AK29">
        <v>0</v>
      </c>
      <c r="AL29">
        <v>6548.3870967741896</v>
      </c>
      <c r="AM29">
        <v>18064.516129032199</v>
      </c>
      <c r="AN29">
        <v>0</v>
      </c>
      <c r="AO29">
        <v>27322.580645161201</v>
      </c>
      <c r="AP29">
        <v>0</v>
      </c>
      <c r="AQ29">
        <v>58032.2580645161</v>
      </c>
      <c r="AR29">
        <v>517548.38709677401</v>
      </c>
      <c r="AS29">
        <v>174322.58064516101</v>
      </c>
      <c r="AT29">
        <v>513.90787476505</v>
      </c>
      <c r="AU29">
        <v>6006.8344293468099</v>
      </c>
      <c r="AV29">
        <v>0</v>
      </c>
      <c r="AW29">
        <v>501.89285684377597</v>
      </c>
      <c r="AX29">
        <v>274.46687748317498</v>
      </c>
      <c r="AY29">
        <v>0</v>
      </c>
      <c r="AZ29">
        <v>78005.959999999905</v>
      </c>
      <c r="BA29">
        <v>17015.661651169299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4434.13</v>
      </c>
      <c r="BI29">
        <v>0</v>
      </c>
      <c r="BJ29">
        <v>2500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78512</v>
      </c>
      <c r="BU29">
        <v>33774</v>
      </c>
      <c r="BV29">
        <v>57838</v>
      </c>
      <c r="BY29" s="10">
        <v>42919</v>
      </c>
      <c r="BZ29">
        <v>6100134.9999999814</v>
      </c>
      <c r="CA29">
        <v>0</v>
      </c>
    </row>
    <row r="30" spans="1:79">
      <c r="A30" s="2">
        <v>42933</v>
      </c>
      <c r="B30">
        <v>5341634.9999999981</v>
      </c>
      <c r="C30">
        <v>21598.928037104241</v>
      </c>
      <c r="D30">
        <v>4228.34</v>
      </c>
      <c r="E30">
        <v>0</v>
      </c>
      <c r="F30">
        <v>83432.698845782739</v>
      </c>
      <c r="G30">
        <v>4228.34</v>
      </c>
      <c r="H30">
        <v>0</v>
      </c>
      <c r="I30">
        <v>49513.2</v>
      </c>
      <c r="J30">
        <v>0</v>
      </c>
      <c r="K30">
        <v>25827.268037104241</v>
      </c>
      <c r="L30">
        <v>87661.038845782736</v>
      </c>
      <c r="M30">
        <v>524096.77419354819</v>
      </c>
      <c r="N30">
        <v>3692.1282066198301</v>
      </c>
      <c r="O30">
        <v>4825.3481262906898</v>
      </c>
      <c r="P30">
        <v>0</v>
      </c>
      <c r="Q30">
        <v>11870.878445457</v>
      </c>
      <c r="R30">
        <v>1210.5732587367199</v>
      </c>
      <c r="S30">
        <v>0</v>
      </c>
      <c r="T30">
        <v>0</v>
      </c>
      <c r="U30">
        <v>12320.5708086785</v>
      </c>
      <c r="V30">
        <v>0</v>
      </c>
      <c r="W30">
        <v>517548.38709677401</v>
      </c>
      <c r="X30">
        <v>6548.3870967741896</v>
      </c>
      <c r="Y30">
        <v>890552.89</v>
      </c>
      <c r="Z30">
        <v>62.650508247942803</v>
      </c>
      <c r="AA30">
        <v>5.9981109340066903</v>
      </c>
      <c r="AB30">
        <v>49.594262429759098</v>
      </c>
      <c r="AC30">
        <v>4.8708535807790296</v>
      </c>
      <c r="AD30">
        <v>104</v>
      </c>
      <c r="AE30">
        <v>0</v>
      </c>
      <c r="AF30">
        <v>65170</v>
      </c>
      <c r="AG30">
        <v>0</v>
      </c>
      <c r="AH30">
        <v>64669000</v>
      </c>
      <c r="AI30">
        <v>9.1999999999999993</v>
      </c>
      <c r="AJ30">
        <v>0</v>
      </c>
      <c r="AK30">
        <v>0</v>
      </c>
      <c r="AL30">
        <v>6548.3870967741896</v>
      </c>
      <c r="AM30">
        <v>18064.516129032199</v>
      </c>
      <c r="AN30">
        <v>0</v>
      </c>
      <c r="AO30">
        <v>27322.580645161201</v>
      </c>
      <c r="AP30">
        <v>0</v>
      </c>
      <c r="AQ30">
        <v>58032.2580645161</v>
      </c>
      <c r="AR30">
        <v>517548.38709677401</v>
      </c>
      <c r="AS30">
        <v>174322.58064516101</v>
      </c>
      <c r="AT30">
        <v>3692.1282066198301</v>
      </c>
      <c r="AU30">
        <v>4825.3481262906898</v>
      </c>
      <c r="AV30">
        <v>0</v>
      </c>
      <c r="AW30">
        <v>11870.878445457</v>
      </c>
      <c r="AX30">
        <v>1210.5732587367199</v>
      </c>
      <c r="AY30">
        <v>0</v>
      </c>
      <c r="AZ30">
        <v>49513.2</v>
      </c>
      <c r="BA30">
        <v>12320.5708086785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4228.34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104528</v>
      </c>
      <c r="BU30">
        <v>50811</v>
      </c>
      <c r="BV30">
        <v>75935</v>
      </c>
      <c r="BY30" s="10">
        <v>42926</v>
      </c>
      <c r="BZ30">
        <v>5581234.9999999907</v>
      </c>
      <c r="CA30">
        <v>0</v>
      </c>
    </row>
    <row r="31" spans="1:79">
      <c r="A31" s="2">
        <v>42940</v>
      </c>
      <c r="B31">
        <v>5503034.9999999991</v>
      </c>
      <c r="C31">
        <v>60595.312780269538</v>
      </c>
      <c r="D31">
        <v>3995.46</v>
      </c>
      <c r="E31">
        <v>0</v>
      </c>
      <c r="F31">
        <v>109922.4605120248</v>
      </c>
      <c r="G31">
        <v>3995.46</v>
      </c>
      <c r="H31">
        <v>0</v>
      </c>
      <c r="I31">
        <v>34108.699999999903</v>
      </c>
      <c r="J31">
        <v>0</v>
      </c>
      <c r="K31">
        <v>64590.772780269537</v>
      </c>
      <c r="L31">
        <v>113917.9205120249</v>
      </c>
      <c r="M31">
        <v>524096.77419354819</v>
      </c>
      <c r="N31">
        <v>13926.5423718904</v>
      </c>
      <c r="O31">
        <v>6606.6560232158399</v>
      </c>
      <c r="P31">
        <v>0</v>
      </c>
      <c r="Q31">
        <v>39637.238037153897</v>
      </c>
      <c r="R31">
        <v>424.87634800940498</v>
      </c>
      <c r="S31">
        <v>0</v>
      </c>
      <c r="T31">
        <v>0</v>
      </c>
      <c r="U31">
        <v>15218.447731755399</v>
      </c>
      <c r="V31">
        <v>0</v>
      </c>
      <c r="W31">
        <v>517548.38709677401</v>
      </c>
      <c r="X31">
        <v>6548.3870967741896</v>
      </c>
      <c r="Y31">
        <v>913956.75</v>
      </c>
      <c r="Z31">
        <v>63.4935717517697</v>
      </c>
      <c r="AA31">
        <v>6.0211109412106403</v>
      </c>
      <c r="AB31">
        <v>50.935752835859397</v>
      </c>
      <c r="AC31">
        <v>4.9163466473044304</v>
      </c>
      <c r="AD31">
        <v>104</v>
      </c>
      <c r="AE31">
        <v>0</v>
      </c>
      <c r="AF31">
        <v>65170</v>
      </c>
      <c r="AG31">
        <v>0</v>
      </c>
      <c r="AH31">
        <v>64669000</v>
      </c>
      <c r="AI31">
        <v>9.1999999999999993</v>
      </c>
      <c r="AJ31">
        <v>0</v>
      </c>
      <c r="AK31">
        <v>0</v>
      </c>
      <c r="AL31">
        <v>6548.3870967741896</v>
      </c>
      <c r="AM31">
        <v>18064.516129032199</v>
      </c>
      <c r="AN31">
        <v>0</v>
      </c>
      <c r="AO31">
        <v>27322.580645161201</v>
      </c>
      <c r="AP31">
        <v>0</v>
      </c>
      <c r="AQ31">
        <v>58032.2580645161</v>
      </c>
      <c r="AR31">
        <v>517548.38709677401</v>
      </c>
      <c r="AS31">
        <v>174322.58064516101</v>
      </c>
      <c r="AT31">
        <v>13926.5423718904</v>
      </c>
      <c r="AU31">
        <v>6606.6560232158399</v>
      </c>
      <c r="AV31">
        <v>0</v>
      </c>
      <c r="AW31">
        <v>39637.238037153897</v>
      </c>
      <c r="AX31">
        <v>424.87634800940498</v>
      </c>
      <c r="AY31">
        <v>0</v>
      </c>
      <c r="AZ31">
        <v>34108.699999999903</v>
      </c>
      <c r="BA31">
        <v>15218.447731755399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3995.46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42057</v>
      </c>
      <c r="BU31">
        <v>8250</v>
      </c>
      <c r="BV31">
        <v>82916</v>
      </c>
      <c r="BY31" s="10">
        <v>42933</v>
      </c>
      <c r="BZ31">
        <v>5341634.9999999981</v>
      </c>
      <c r="CA31">
        <v>0</v>
      </c>
    </row>
    <row r="32" spans="1:79">
      <c r="A32" s="2">
        <v>42947</v>
      </c>
      <c r="B32">
        <v>5942787.4999999907</v>
      </c>
      <c r="C32">
        <v>46324.95339394491</v>
      </c>
      <c r="D32">
        <v>3823.48</v>
      </c>
      <c r="E32">
        <v>0</v>
      </c>
      <c r="F32">
        <v>48928.195997495197</v>
      </c>
      <c r="G32">
        <v>75740.539999999994</v>
      </c>
      <c r="H32">
        <v>0</v>
      </c>
      <c r="I32">
        <v>71917.06</v>
      </c>
      <c r="J32">
        <v>0</v>
      </c>
      <c r="K32">
        <v>50148.433393944913</v>
      </c>
      <c r="L32">
        <v>124668.7359974952</v>
      </c>
      <c r="M32">
        <v>331903.22580645082</v>
      </c>
      <c r="N32">
        <v>19214.873382392299</v>
      </c>
      <c r="O32">
        <v>5661.9383075224996</v>
      </c>
      <c r="P32">
        <v>0</v>
      </c>
      <c r="Q32">
        <v>20515.2786536774</v>
      </c>
      <c r="R32">
        <v>932.86305035271198</v>
      </c>
      <c r="S32">
        <v>0</v>
      </c>
      <c r="T32">
        <v>0</v>
      </c>
      <c r="U32">
        <v>2603.2426035502899</v>
      </c>
      <c r="V32">
        <v>0</v>
      </c>
      <c r="W32">
        <v>330967.74193548301</v>
      </c>
      <c r="X32">
        <v>935.48387096774195</v>
      </c>
      <c r="Y32">
        <v>994347.04</v>
      </c>
      <c r="Z32">
        <v>65.149986555130894</v>
      </c>
      <c r="AA32">
        <v>5.9765728165499201</v>
      </c>
      <c r="AB32">
        <v>52.4312413406833</v>
      </c>
      <c r="AC32">
        <v>4.93045177081168</v>
      </c>
      <c r="AD32">
        <v>103.142857142857</v>
      </c>
      <c r="AE32">
        <v>0</v>
      </c>
      <c r="AF32">
        <v>64727.714285714203</v>
      </c>
      <c r="AG32">
        <v>0</v>
      </c>
      <c r="AH32">
        <v>64683571.428571403</v>
      </c>
      <c r="AI32">
        <v>9.1999999999999993</v>
      </c>
      <c r="AJ32">
        <v>0</v>
      </c>
      <c r="AK32">
        <v>0</v>
      </c>
      <c r="AL32">
        <v>935.48387096774195</v>
      </c>
      <c r="AM32">
        <v>11677.419354838699</v>
      </c>
      <c r="AN32">
        <v>0</v>
      </c>
      <c r="AO32">
        <v>27322.580645161201</v>
      </c>
      <c r="AP32">
        <v>0</v>
      </c>
      <c r="AQ32">
        <v>43322.580645161201</v>
      </c>
      <c r="AR32">
        <v>330967.74193548301</v>
      </c>
      <c r="AS32">
        <v>62838.709677419298</v>
      </c>
      <c r="AT32">
        <v>19214.873382392299</v>
      </c>
      <c r="AU32">
        <v>5661.9383075224996</v>
      </c>
      <c r="AV32">
        <v>0</v>
      </c>
      <c r="AW32">
        <v>20515.2786536774</v>
      </c>
      <c r="AX32">
        <v>932.86305035271198</v>
      </c>
      <c r="AY32">
        <v>0</v>
      </c>
      <c r="AZ32">
        <v>0</v>
      </c>
      <c r="BA32">
        <v>2603.2426035502899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3823.48</v>
      </c>
      <c r="BI32">
        <v>0</v>
      </c>
      <c r="BJ32">
        <v>0</v>
      </c>
      <c r="BK32">
        <v>71917.06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70379</v>
      </c>
      <c r="BU32">
        <v>30898</v>
      </c>
      <c r="BV32">
        <v>100342</v>
      </c>
      <c r="BY32" s="10">
        <v>42940</v>
      </c>
      <c r="BZ32">
        <v>5503034.9999999991</v>
      </c>
      <c r="CA32">
        <v>0</v>
      </c>
    </row>
    <row r="33" spans="1:79">
      <c r="A33" s="2">
        <v>42954</v>
      </c>
      <c r="B33">
        <v>5535687.4999999879</v>
      </c>
      <c r="C33">
        <v>37723.943157349131</v>
      </c>
      <c r="D33">
        <v>3876.39</v>
      </c>
      <c r="E33">
        <v>0</v>
      </c>
      <c r="F33">
        <v>39214.749863463519</v>
      </c>
      <c r="G33">
        <v>79805.94</v>
      </c>
      <c r="H33">
        <v>0</v>
      </c>
      <c r="I33">
        <v>75929.55</v>
      </c>
      <c r="J33">
        <v>0</v>
      </c>
      <c r="K33">
        <v>41600.33315734913</v>
      </c>
      <c r="L33">
        <v>119020.6898634635</v>
      </c>
      <c r="M33">
        <v>299870.96774193499</v>
      </c>
      <c r="N33">
        <v>11173.7046371707</v>
      </c>
      <c r="O33">
        <v>5370.9944297432503</v>
      </c>
      <c r="P33">
        <v>0</v>
      </c>
      <c r="Q33">
        <v>20119.485718587301</v>
      </c>
      <c r="R33">
        <v>1059.75837184788</v>
      </c>
      <c r="S33">
        <v>0</v>
      </c>
      <c r="T33">
        <v>0</v>
      </c>
      <c r="U33">
        <v>1490.80670611439</v>
      </c>
      <c r="V33">
        <v>0</v>
      </c>
      <c r="W33">
        <v>299870.96774193499</v>
      </c>
      <c r="X33">
        <v>0</v>
      </c>
      <c r="Y33">
        <v>919912.18</v>
      </c>
      <c r="Z33">
        <v>64.278181477007095</v>
      </c>
      <c r="AA33">
        <v>6.0176260847787999</v>
      </c>
      <c r="AB33">
        <v>51.3387614967872</v>
      </c>
      <c r="AC33">
        <v>4.9057064809471997</v>
      </c>
      <c r="AD33">
        <v>103</v>
      </c>
      <c r="AE33">
        <v>0</v>
      </c>
      <c r="AF33">
        <v>64654</v>
      </c>
      <c r="AG33">
        <v>0</v>
      </c>
      <c r="AH33">
        <v>64686000</v>
      </c>
      <c r="AI33">
        <v>9.1999999999999993</v>
      </c>
      <c r="AJ33">
        <v>0</v>
      </c>
      <c r="AK33">
        <v>0</v>
      </c>
      <c r="AL33">
        <v>0</v>
      </c>
      <c r="AM33">
        <v>10612.9032258064</v>
      </c>
      <c r="AN33">
        <v>0</v>
      </c>
      <c r="AO33">
        <v>27322.580645161201</v>
      </c>
      <c r="AP33">
        <v>0</v>
      </c>
      <c r="AQ33">
        <v>40870.967741935397</v>
      </c>
      <c r="AR33">
        <v>299870.96774193499</v>
      </c>
      <c r="AS33">
        <v>44258.064516129001</v>
      </c>
      <c r="AT33">
        <v>11173.7046371707</v>
      </c>
      <c r="AU33">
        <v>5370.9944297432503</v>
      </c>
      <c r="AV33">
        <v>0</v>
      </c>
      <c r="AW33">
        <v>20119.485718587301</v>
      </c>
      <c r="AX33">
        <v>1059.75837184788</v>
      </c>
      <c r="AY33">
        <v>0</v>
      </c>
      <c r="AZ33">
        <v>0</v>
      </c>
      <c r="BA33">
        <v>1490.80670611439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3876.39</v>
      </c>
      <c r="BI33">
        <v>0</v>
      </c>
      <c r="BJ33">
        <v>0</v>
      </c>
      <c r="BK33">
        <v>75929.55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18070</v>
      </c>
      <c r="BU33">
        <v>0</v>
      </c>
      <c r="BV33">
        <v>89876</v>
      </c>
      <c r="BY33" s="10">
        <v>42947</v>
      </c>
      <c r="BZ33">
        <v>5942787.4999999907</v>
      </c>
      <c r="CA33">
        <v>0</v>
      </c>
    </row>
    <row r="34" spans="1:79">
      <c r="A34" s="2">
        <v>42961</v>
      </c>
      <c r="B34">
        <v>5355987.4999999925</v>
      </c>
      <c r="C34">
        <v>33948.69161770396</v>
      </c>
      <c r="D34">
        <v>4002.6</v>
      </c>
      <c r="E34">
        <v>0</v>
      </c>
      <c r="F34">
        <v>35534.088067408098</v>
      </c>
      <c r="G34">
        <v>72632.14</v>
      </c>
      <c r="H34">
        <v>0</v>
      </c>
      <c r="I34">
        <v>68629.539999999994</v>
      </c>
      <c r="J34">
        <v>0</v>
      </c>
      <c r="K34">
        <v>37951.291617703959</v>
      </c>
      <c r="L34">
        <v>108166.2280674081</v>
      </c>
      <c r="M34">
        <v>299870.96774193499</v>
      </c>
      <c r="N34">
        <v>978.66537700858203</v>
      </c>
      <c r="O34">
        <v>5507.2616609692996</v>
      </c>
      <c r="P34">
        <v>0</v>
      </c>
      <c r="Q34">
        <v>27455.467085199201</v>
      </c>
      <c r="R34">
        <v>7.2974945268790998</v>
      </c>
      <c r="S34">
        <v>0</v>
      </c>
      <c r="T34">
        <v>0</v>
      </c>
      <c r="U34">
        <v>1585.39644970414</v>
      </c>
      <c r="V34">
        <v>0</v>
      </c>
      <c r="W34">
        <v>299870.96774193499</v>
      </c>
      <c r="X34">
        <v>0</v>
      </c>
      <c r="Y34">
        <v>895685.47</v>
      </c>
      <c r="Z34">
        <v>63.067553037605101</v>
      </c>
      <c r="AA34">
        <v>5.9797637553847904</v>
      </c>
      <c r="AB34">
        <v>50.2500082304526</v>
      </c>
      <c r="AC34">
        <v>4.8879783469288904</v>
      </c>
      <c r="AD34">
        <v>103</v>
      </c>
      <c r="AE34">
        <v>1</v>
      </c>
      <c r="AF34">
        <v>64654</v>
      </c>
      <c r="AG34">
        <v>0</v>
      </c>
      <c r="AH34">
        <v>64686000</v>
      </c>
      <c r="AI34">
        <v>9.1999999999999993</v>
      </c>
      <c r="AJ34">
        <v>0</v>
      </c>
      <c r="AK34">
        <v>0</v>
      </c>
      <c r="AL34">
        <v>0</v>
      </c>
      <c r="AM34">
        <v>10612.9032258064</v>
      </c>
      <c r="AN34">
        <v>0</v>
      </c>
      <c r="AO34">
        <v>27322.580645161201</v>
      </c>
      <c r="AP34">
        <v>0</v>
      </c>
      <c r="AQ34">
        <v>40870.967741935397</v>
      </c>
      <c r="AR34">
        <v>299870.96774193499</v>
      </c>
      <c r="AS34">
        <v>44258.064516129001</v>
      </c>
      <c r="AT34">
        <v>978.66537700858203</v>
      </c>
      <c r="AU34">
        <v>5507.2616609692996</v>
      </c>
      <c r="AV34">
        <v>0</v>
      </c>
      <c r="AW34">
        <v>27455.467085199201</v>
      </c>
      <c r="AX34">
        <v>7.2974945268790998</v>
      </c>
      <c r="AY34">
        <v>0</v>
      </c>
      <c r="AZ34">
        <v>0</v>
      </c>
      <c r="BA34">
        <v>1585.39644970414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4002.6</v>
      </c>
      <c r="BI34">
        <v>0</v>
      </c>
      <c r="BJ34">
        <v>0</v>
      </c>
      <c r="BK34">
        <v>68629.539999999994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114953</v>
      </c>
      <c r="BU34">
        <v>29284</v>
      </c>
      <c r="BV34">
        <v>94523</v>
      </c>
      <c r="BY34" s="10">
        <v>42954</v>
      </c>
      <c r="BZ34">
        <v>5535687.4999999879</v>
      </c>
      <c r="CA34">
        <v>0</v>
      </c>
    </row>
    <row r="35" spans="1:79">
      <c r="A35" s="2">
        <v>42968</v>
      </c>
      <c r="B35">
        <v>5214787.4999999898</v>
      </c>
      <c r="C35">
        <v>25565.23306782038</v>
      </c>
      <c r="D35">
        <v>5418.27</v>
      </c>
      <c r="E35">
        <v>0</v>
      </c>
      <c r="F35">
        <v>46486.852461247378</v>
      </c>
      <c r="G35">
        <v>84590.98000000001</v>
      </c>
      <c r="H35">
        <v>0</v>
      </c>
      <c r="I35">
        <v>79172.710000000006</v>
      </c>
      <c r="J35">
        <v>0</v>
      </c>
      <c r="K35">
        <v>30983.50306782038</v>
      </c>
      <c r="L35">
        <v>131077.8324612474</v>
      </c>
      <c r="M35">
        <v>299870.96774193499</v>
      </c>
      <c r="N35">
        <v>0.14390167180639399</v>
      </c>
      <c r="O35">
        <v>8695.2776210768698</v>
      </c>
      <c r="P35">
        <v>0</v>
      </c>
      <c r="Q35">
        <v>16869.406128709099</v>
      </c>
      <c r="R35">
        <v>0.40541636260439401</v>
      </c>
      <c r="S35">
        <v>0</v>
      </c>
      <c r="T35">
        <v>0</v>
      </c>
      <c r="U35">
        <v>20921.619393427001</v>
      </c>
      <c r="V35">
        <v>0</v>
      </c>
      <c r="W35">
        <v>299870.96774193499</v>
      </c>
      <c r="X35">
        <v>0</v>
      </c>
      <c r="Y35">
        <v>880077.96</v>
      </c>
      <c r="Z35">
        <v>62.147906453522701</v>
      </c>
      <c r="AA35">
        <v>5.9253699484872504</v>
      </c>
      <c r="AB35">
        <v>49.829621957534897</v>
      </c>
      <c r="AC35">
        <v>4.8703000913164596</v>
      </c>
      <c r="AD35">
        <v>103</v>
      </c>
      <c r="AE35">
        <v>0</v>
      </c>
      <c r="AF35">
        <v>64654</v>
      </c>
      <c r="AG35">
        <v>0</v>
      </c>
      <c r="AH35">
        <v>64686000</v>
      </c>
      <c r="AI35">
        <v>9.1999999999999993</v>
      </c>
      <c r="AJ35">
        <v>0</v>
      </c>
      <c r="AK35">
        <v>0</v>
      </c>
      <c r="AL35">
        <v>0</v>
      </c>
      <c r="AM35">
        <v>10612.9032258064</v>
      </c>
      <c r="AN35">
        <v>0</v>
      </c>
      <c r="AO35">
        <v>27322.580645161201</v>
      </c>
      <c r="AP35">
        <v>0</v>
      </c>
      <c r="AQ35">
        <v>40870.967741935397</v>
      </c>
      <c r="AR35">
        <v>299870.96774193499</v>
      </c>
      <c r="AS35">
        <v>44258.064516129001</v>
      </c>
      <c r="AT35">
        <v>0.14390167180639399</v>
      </c>
      <c r="AU35">
        <v>8695.2776210768698</v>
      </c>
      <c r="AV35">
        <v>0</v>
      </c>
      <c r="AW35">
        <v>16869.406128709099</v>
      </c>
      <c r="AX35">
        <v>0.40541636260439401</v>
      </c>
      <c r="AY35">
        <v>0</v>
      </c>
      <c r="AZ35">
        <v>0</v>
      </c>
      <c r="BA35">
        <v>20921.619393427001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5418.27</v>
      </c>
      <c r="BI35">
        <v>0</v>
      </c>
      <c r="BJ35">
        <v>0</v>
      </c>
      <c r="BK35">
        <v>79172.710000000006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13331</v>
      </c>
      <c r="BU35">
        <v>0</v>
      </c>
      <c r="BV35">
        <v>76439</v>
      </c>
      <c r="BY35" s="10">
        <v>42961</v>
      </c>
      <c r="BZ35">
        <v>5355987.4999999925</v>
      </c>
      <c r="CA35">
        <v>0</v>
      </c>
    </row>
    <row r="36" spans="1:79">
      <c r="A36" s="2">
        <v>42975</v>
      </c>
      <c r="B36">
        <v>6120895.9999999842</v>
      </c>
      <c r="C36">
        <v>14984.595064596489</v>
      </c>
      <c r="D36">
        <v>6322.64</v>
      </c>
      <c r="E36">
        <v>0</v>
      </c>
      <c r="F36">
        <v>114602.5762628853</v>
      </c>
      <c r="G36">
        <v>26912.91</v>
      </c>
      <c r="H36">
        <v>0</v>
      </c>
      <c r="I36">
        <v>0</v>
      </c>
      <c r="J36">
        <v>20590.27</v>
      </c>
      <c r="K36">
        <v>21307.235064596491</v>
      </c>
      <c r="L36">
        <v>141515.4862628853</v>
      </c>
      <c r="M36">
        <v>174454.83870967699</v>
      </c>
      <c r="N36">
        <v>2.05781140886028E-2</v>
      </c>
      <c r="O36">
        <v>2420.6618375080202</v>
      </c>
      <c r="P36">
        <v>0</v>
      </c>
      <c r="Q36">
        <v>11679.699562134199</v>
      </c>
      <c r="R36">
        <v>884.21308684018402</v>
      </c>
      <c r="S36">
        <v>0</v>
      </c>
      <c r="T36">
        <v>0</v>
      </c>
      <c r="U36">
        <v>99617.981198288806</v>
      </c>
      <c r="V36">
        <v>0</v>
      </c>
      <c r="W36">
        <v>171354.83870967699</v>
      </c>
      <c r="X36">
        <v>3100</v>
      </c>
      <c r="Y36">
        <v>1044800.23</v>
      </c>
      <c r="Z36">
        <v>62.526421249437902</v>
      </c>
      <c r="AA36">
        <v>5.8584366999014899</v>
      </c>
      <c r="AB36">
        <v>46.835688718016698</v>
      </c>
      <c r="AC36">
        <v>4.74600625050752</v>
      </c>
      <c r="AD36">
        <v>102.142857142857</v>
      </c>
      <c r="AE36">
        <v>0</v>
      </c>
      <c r="AF36">
        <v>63385</v>
      </c>
      <c r="AG36">
        <v>0</v>
      </c>
      <c r="AH36">
        <v>64692857.142857097</v>
      </c>
      <c r="AI36">
        <v>9.1999999999999993</v>
      </c>
      <c r="AJ36">
        <v>0</v>
      </c>
      <c r="AK36">
        <v>0</v>
      </c>
      <c r="AL36">
        <v>3100</v>
      </c>
      <c r="AM36">
        <v>26564.516129032199</v>
      </c>
      <c r="AN36">
        <v>0</v>
      </c>
      <c r="AO36">
        <v>27412.9032258064</v>
      </c>
      <c r="AP36">
        <v>0</v>
      </c>
      <c r="AQ36">
        <v>59154.838709677402</v>
      </c>
      <c r="AR36">
        <v>171354.83870967699</v>
      </c>
      <c r="AS36">
        <v>32190.322580645101</v>
      </c>
      <c r="AT36">
        <v>2.05781140886028E-2</v>
      </c>
      <c r="AU36">
        <v>2420.6618375080202</v>
      </c>
      <c r="AV36">
        <v>0</v>
      </c>
      <c r="AW36">
        <v>11679.699562134199</v>
      </c>
      <c r="AX36">
        <v>884.21308684018402</v>
      </c>
      <c r="AY36">
        <v>0</v>
      </c>
      <c r="AZ36">
        <v>0</v>
      </c>
      <c r="BA36">
        <v>99617.981198288806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6322.64</v>
      </c>
      <c r="BI36">
        <v>0</v>
      </c>
      <c r="BJ36">
        <v>20590.27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47436</v>
      </c>
      <c r="BU36">
        <v>5354</v>
      </c>
      <c r="BV36">
        <v>76574</v>
      </c>
      <c r="BY36" s="10">
        <v>42968</v>
      </c>
      <c r="BZ36">
        <v>5214787.4999999898</v>
      </c>
      <c r="CA36">
        <v>0</v>
      </c>
    </row>
    <row r="37" spans="1:79">
      <c r="A37" s="2">
        <v>42982</v>
      </c>
      <c r="B37">
        <v>5994195.999999959</v>
      </c>
      <c r="C37">
        <v>926.8929412597106</v>
      </c>
      <c r="D37">
        <v>4343.7692750000006</v>
      </c>
      <c r="E37">
        <v>0</v>
      </c>
      <c r="F37">
        <v>130151.1538598277</v>
      </c>
      <c r="G37">
        <v>14926.609275000001</v>
      </c>
      <c r="H37">
        <v>0</v>
      </c>
      <c r="I37">
        <v>2482.84</v>
      </c>
      <c r="J37">
        <v>8100</v>
      </c>
      <c r="K37">
        <v>5270.6622162597114</v>
      </c>
      <c r="L37">
        <v>145077.76313482769</v>
      </c>
      <c r="M37">
        <v>7233.3333333333303</v>
      </c>
      <c r="N37">
        <v>1.3670367121126599E-2</v>
      </c>
      <c r="O37">
        <v>0.27019750991257802</v>
      </c>
      <c r="P37">
        <v>0</v>
      </c>
      <c r="Q37">
        <v>728.76588843173295</v>
      </c>
      <c r="R37">
        <v>197.84318495094399</v>
      </c>
      <c r="S37">
        <v>0</v>
      </c>
      <c r="T37">
        <v>1012.6992749999999</v>
      </c>
      <c r="U37">
        <v>129224.260918568</v>
      </c>
      <c r="V37">
        <v>0</v>
      </c>
      <c r="W37">
        <v>0</v>
      </c>
      <c r="X37">
        <v>7233.3333333333303</v>
      </c>
      <c r="Y37">
        <v>1015955.93</v>
      </c>
      <c r="Z37">
        <v>63.979559847559202</v>
      </c>
      <c r="AA37">
        <v>5.90005510612722</v>
      </c>
      <c r="AB37">
        <v>49.268171776496501</v>
      </c>
      <c r="AC37">
        <v>4.8697749692782297</v>
      </c>
      <c r="AD37">
        <v>101</v>
      </c>
      <c r="AE37">
        <v>0</v>
      </c>
      <c r="AF37">
        <v>61693</v>
      </c>
      <c r="AG37">
        <v>0</v>
      </c>
      <c r="AH37">
        <v>64702000</v>
      </c>
      <c r="AI37">
        <v>9.1999999999999993</v>
      </c>
      <c r="AJ37">
        <v>0</v>
      </c>
      <c r="AK37">
        <v>0</v>
      </c>
      <c r="AL37">
        <v>7233.3333333333303</v>
      </c>
      <c r="AM37">
        <v>47833.333333333299</v>
      </c>
      <c r="AN37">
        <v>0</v>
      </c>
      <c r="AO37">
        <v>27533.333333333299</v>
      </c>
      <c r="AP37">
        <v>0</v>
      </c>
      <c r="AQ37">
        <v>83533.333333333299</v>
      </c>
      <c r="AR37">
        <v>0</v>
      </c>
      <c r="AS37">
        <v>16100</v>
      </c>
      <c r="AT37">
        <v>1.3670367121126599E-2</v>
      </c>
      <c r="AU37">
        <v>0.27019750991257802</v>
      </c>
      <c r="AV37">
        <v>0</v>
      </c>
      <c r="AW37">
        <v>728.76588843173295</v>
      </c>
      <c r="AX37">
        <v>197.84318495094399</v>
      </c>
      <c r="AY37">
        <v>0</v>
      </c>
      <c r="AZ37">
        <v>0</v>
      </c>
      <c r="BA37">
        <v>129224.260918568</v>
      </c>
      <c r="BB37">
        <v>0</v>
      </c>
      <c r="BC37">
        <v>0</v>
      </c>
      <c r="BD37">
        <v>0</v>
      </c>
      <c r="BE37">
        <v>0</v>
      </c>
      <c r="BF37">
        <v>1012.6992749999999</v>
      </c>
      <c r="BG37">
        <v>0</v>
      </c>
      <c r="BH37">
        <v>3331.07</v>
      </c>
      <c r="BI37">
        <v>0</v>
      </c>
      <c r="BJ37">
        <v>8100</v>
      </c>
      <c r="BK37">
        <v>2482.84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52358</v>
      </c>
      <c r="BU37">
        <v>33192</v>
      </c>
      <c r="BV37">
        <v>71676</v>
      </c>
      <c r="BY37" s="10">
        <v>42975</v>
      </c>
      <c r="BZ37">
        <v>6120895.9999999842</v>
      </c>
      <c r="CA37">
        <v>0</v>
      </c>
    </row>
    <row r="38" spans="1:79">
      <c r="A38" s="2">
        <v>42989</v>
      </c>
      <c r="B38">
        <v>5175595.9999999925</v>
      </c>
      <c r="C38">
        <v>627.46866288254455</v>
      </c>
      <c r="D38">
        <v>6707.5042599999997</v>
      </c>
      <c r="E38">
        <v>0</v>
      </c>
      <c r="F38">
        <v>51374.447237128639</v>
      </c>
      <c r="G38">
        <v>9190.3442599999998</v>
      </c>
      <c r="H38">
        <v>0</v>
      </c>
      <c r="I38">
        <v>19278.379999999899</v>
      </c>
      <c r="J38">
        <v>0</v>
      </c>
      <c r="K38">
        <v>7334.9729228825436</v>
      </c>
      <c r="L38">
        <v>60564.791497128637</v>
      </c>
      <c r="M38">
        <v>7233.3333333333303</v>
      </c>
      <c r="N38">
        <v>0</v>
      </c>
      <c r="O38">
        <v>6.9802701566584302E-2</v>
      </c>
      <c r="P38">
        <v>0</v>
      </c>
      <c r="Q38">
        <v>627.39886018097798</v>
      </c>
      <c r="R38">
        <v>0</v>
      </c>
      <c r="S38">
        <v>0</v>
      </c>
      <c r="T38">
        <v>2345.91426</v>
      </c>
      <c r="U38">
        <v>33951.438574246196</v>
      </c>
      <c r="V38">
        <v>0</v>
      </c>
      <c r="W38">
        <v>0</v>
      </c>
      <c r="X38">
        <v>7233.3333333333303</v>
      </c>
      <c r="Y38">
        <v>862471.24</v>
      </c>
      <c r="Z38">
        <v>61.823009701684498</v>
      </c>
      <c r="AA38">
        <v>6.0008911155653397</v>
      </c>
      <c r="AB38">
        <v>48.981246323656599</v>
      </c>
      <c r="AC38">
        <v>4.7046031447860202</v>
      </c>
      <c r="AD38">
        <v>101</v>
      </c>
      <c r="AE38">
        <v>0</v>
      </c>
      <c r="AF38">
        <v>61693</v>
      </c>
      <c r="AG38">
        <v>0</v>
      </c>
      <c r="AH38">
        <v>64702000</v>
      </c>
      <c r="AI38">
        <v>9.1999999999999993</v>
      </c>
      <c r="AJ38">
        <v>0</v>
      </c>
      <c r="AK38">
        <v>0</v>
      </c>
      <c r="AL38">
        <v>7233.3333333333303</v>
      </c>
      <c r="AM38">
        <v>47833.333333333299</v>
      </c>
      <c r="AN38">
        <v>0</v>
      </c>
      <c r="AO38">
        <v>27533.333333333299</v>
      </c>
      <c r="AP38">
        <v>0</v>
      </c>
      <c r="AQ38">
        <v>83533.333333333299</v>
      </c>
      <c r="AR38">
        <v>0</v>
      </c>
      <c r="AS38">
        <v>16100</v>
      </c>
      <c r="AT38">
        <v>0</v>
      </c>
      <c r="AU38">
        <v>6.9802701566584302E-2</v>
      </c>
      <c r="AV38">
        <v>0</v>
      </c>
      <c r="AW38">
        <v>627.39886018097798</v>
      </c>
      <c r="AX38">
        <v>0</v>
      </c>
      <c r="AY38">
        <v>0</v>
      </c>
      <c r="AZ38">
        <v>16795.539999999899</v>
      </c>
      <c r="BA38">
        <v>33951.438574246196</v>
      </c>
      <c r="BB38">
        <v>0</v>
      </c>
      <c r="BC38">
        <v>0</v>
      </c>
      <c r="BD38">
        <v>0</v>
      </c>
      <c r="BE38">
        <v>0</v>
      </c>
      <c r="BF38">
        <v>2345.91426</v>
      </c>
      <c r="BG38">
        <v>0</v>
      </c>
      <c r="BH38">
        <v>4361.59</v>
      </c>
      <c r="BI38">
        <v>0</v>
      </c>
      <c r="BJ38">
        <v>0</v>
      </c>
      <c r="BK38">
        <v>2482.84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63588</v>
      </c>
      <c r="BU38">
        <v>8809</v>
      </c>
      <c r="BV38">
        <v>82400</v>
      </c>
      <c r="BY38" s="10">
        <v>42982</v>
      </c>
      <c r="BZ38">
        <v>5994195.999999959</v>
      </c>
      <c r="CA38">
        <v>0</v>
      </c>
    </row>
    <row r="39" spans="1:79">
      <c r="A39" s="2">
        <v>42996</v>
      </c>
      <c r="B39">
        <v>4883995.9999999916</v>
      </c>
      <c r="C39">
        <v>1421.7010329899661</v>
      </c>
      <c r="D39">
        <v>10235.552288744</v>
      </c>
      <c r="E39">
        <v>0</v>
      </c>
      <c r="F39">
        <v>129506.8536365402</v>
      </c>
      <c r="G39">
        <v>12718.392288744</v>
      </c>
      <c r="H39">
        <v>0</v>
      </c>
      <c r="I39">
        <v>110691.25</v>
      </c>
      <c r="J39">
        <v>0</v>
      </c>
      <c r="K39">
        <v>11657.253321733961</v>
      </c>
      <c r="L39">
        <v>142225.24592528419</v>
      </c>
      <c r="M39">
        <v>7233.3333333333303</v>
      </c>
      <c r="N39">
        <v>0</v>
      </c>
      <c r="O39">
        <v>3.6980794055773397E-2</v>
      </c>
      <c r="P39">
        <v>0</v>
      </c>
      <c r="Q39">
        <v>1421.6992469399099</v>
      </c>
      <c r="R39">
        <v>0</v>
      </c>
      <c r="S39">
        <v>4001.7071259999998</v>
      </c>
      <c r="T39">
        <v>2420.6899680000001</v>
      </c>
      <c r="U39">
        <v>19876.742603550199</v>
      </c>
      <c r="V39">
        <v>0</v>
      </c>
      <c r="W39">
        <v>0</v>
      </c>
      <c r="X39">
        <v>7233.3333333333303</v>
      </c>
      <c r="Y39">
        <v>809736.92</v>
      </c>
      <c r="Z39">
        <v>61.849092775669703</v>
      </c>
      <c r="AA39">
        <v>6.03158371882175</v>
      </c>
      <c r="AB39">
        <v>49.149800038087903</v>
      </c>
      <c r="AC39">
        <v>4.6639784271017</v>
      </c>
      <c r="AD39">
        <v>101</v>
      </c>
      <c r="AE39">
        <v>0</v>
      </c>
      <c r="AF39">
        <v>61693</v>
      </c>
      <c r="AG39">
        <v>0</v>
      </c>
      <c r="AH39">
        <v>64702000</v>
      </c>
      <c r="AI39">
        <v>9.1999999999999993</v>
      </c>
      <c r="AJ39">
        <v>0</v>
      </c>
      <c r="AK39">
        <v>0</v>
      </c>
      <c r="AL39">
        <v>7233.3333333333303</v>
      </c>
      <c r="AM39">
        <v>47833.333333333299</v>
      </c>
      <c r="AN39">
        <v>0</v>
      </c>
      <c r="AO39">
        <v>27533.333333333299</v>
      </c>
      <c r="AP39">
        <v>0</v>
      </c>
      <c r="AQ39">
        <v>83533.333333333299</v>
      </c>
      <c r="AR39">
        <v>0</v>
      </c>
      <c r="AS39">
        <v>16100</v>
      </c>
      <c r="AT39">
        <v>0</v>
      </c>
      <c r="AU39">
        <v>3.6980794055773397E-2</v>
      </c>
      <c r="AV39">
        <v>0</v>
      </c>
      <c r="AW39">
        <v>1421.66405219591</v>
      </c>
      <c r="AX39">
        <v>0</v>
      </c>
      <c r="AY39">
        <v>0</v>
      </c>
      <c r="AZ39">
        <v>108208.41</v>
      </c>
      <c r="BA39">
        <v>19876.742603550199</v>
      </c>
      <c r="BB39">
        <v>0</v>
      </c>
      <c r="BC39">
        <v>0</v>
      </c>
      <c r="BD39">
        <v>4001.7071259999998</v>
      </c>
      <c r="BE39">
        <v>0</v>
      </c>
      <c r="BF39">
        <v>2420.6899680000001</v>
      </c>
      <c r="BG39">
        <v>3.5194744E-2</v>
      </c>
      <c r="BH39">
        <v>3813.12</v>
      </c>
      <c r="BI39">
        <v>0</v>
      </c>
      <c r="BJ39">
        <v>0</v>
      </c>
      <c r="BK39">
        <v>2482.84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69505</v>
      </c>
      <c r="BU39">
        <v>20398</v>
      </c>
      <c r="BV39">
        <v>86014</v>
      </c>
      <c r="BY39" s="10">
        <v>42989</v>
      </c>
      <c r="BZ39">
        <v>5175595.9999999925</v>
      </c>
      <c r="CA39">
        <v>0</v>
      </c>
    </row>
    <row r="40" spans="1:79">
      <c r="A40" s="2">
        <v>43003</v>
      </c>
      <c r="B40">
        <v>5479695.9999999963</v>
      </c>
      <c r="C40">
        <v>19673.413843711482</v>
      </c>
      <c r="D40">
        <v>6099.1376764810002</v>
      </c>
      <c r="E40">
        <v>0</v>
      </c>
      <c r="F40">
        <v>109490.7459710713</v>
      </c>
      <c r="G40">
        <v>8581.9776764810013</v>
      </c>
      <c r="H40">
        <v>0</v>
      </c>
      <c r="I40">
        <v>70108.37</v>
      </c>
      <c r="J40">
        <v>0</v>
      </c>
      <c r="K40">
        <v>25772.551520192479</v>
      </c>
      <c r="L40">
        <v>118072.7236475523</v>
      </c>
      <c r="M40">
        <v>10361.2903225806</v>
      </c>
      <c r="N40">
        <v>18397.192643581198</v>
      </c>
      <c r="O40">
        <v>2.1535644060699102E-2</v>
      </c>
      <c r="P40">
        <v>0</v>
      </c>
      <c r="Q40">
        <v>1265.10513457761</v>
      </c>
      <c r="R40">
        <v>11.763580378615099</v>
      </c>
      <c r="S40">
        <v>2.6609860109999999</v>
      </c>
      <c r="T40">
        <v>2656.2576399999998</v>
      </c>
      <c r="U40">
        <v>22191.802127359799</v>
      </c>
      <c r="V40">
        <v>0</v>
      </c>
      <c r="W40">
        <v>0</v>
      </c>
      <c r="X40">
        <v>10361.2903225806</v>
      </c>
      <c r="Y40">
        <v>888853.93</v>
      </c>
      <c r="Z40">
        <v>65.623261166312801</v>
      </c>
      <c r="AA40">
        <v>6.1649004785283203</v>
      </c>
      <c r="AB40">
        <v>54.345029059934099</v>
      </c>
      <c r="AC40">
        <v>4.9448035683816398</v>
      </c>
      <c r="AD40">
        <v>100.85714285714199</v>
      </c>
      <c r="AE40">
        <v>0</v>
      </c>
      <c r="AF40">
        <v>61998.285714285703</v>
      </c>
      <c r="AG40">
        <v>0</v>
      </c>
      <c r="AH40">
        <v>64703857.142857097</v>
      </c>
      <c r="AI40">
        <v>9.1142857142857103</v>
      </c>
      <c r="AJ40">
        <v>0</v>
      </c>
      <c r="AK40">
        <v>0</v>
      </c>
      <c r="AL40">
        <v>10361.2903225806</v>
      </c>
      <c r="AM40">
        <v>44064.516129032199</v>
      </c>
      <c r="AN40">
        <v>0</v>
      </c>
      <c r="AO40">
        <v>23632.2580645161</v>
      </c>
      <c r="AP40">
        <v>0</v>
      </c>
      <c r="AQ40">
        <v>87470.967741935397</v>
      </c>
      <c r="AR40">
        <v>0</v>
      </c>
      <c r="AS40">
        <v>53896.774193548299</v>
      </c>
      <c r="AT40">
        <v>18397.192643581198</v>
      </c>
      <c r="AU40">
        <v>2.1535644060699102E-2</v>
      </c>
      <c r="AV40">
        <v>0</v>
      </c>
      <c r="AW40">
        <v>1264.43608410761</v>
      </c>
      <c r="AX40">
        <v>11.763580378615099</v>
      </c>
      <c r="AY40">
        <v>0</v>
      </c>
      <c r="AZ40">
        <v>67625.53</v>
      </c>
      <c r="BA40">
        <v>22191.802127359799</v>
      </c>
      <c r="BB40">
        <v>0</v>
      </c>
      <c r="BC40">
        <v>0</v>
      </c>
      <c r="BD40">
        <v>2.6609860109999999</v>
      </c>
      <c r="BE40">
        <v>0</v>
      </c>
      <c r="BF40">
        <v>2656.2576399999998</v>
      </c>
      <c r="BG40">
        <v>0.66905046999999995</v>
      </c>
      <c r="BH40">
        <v>3439.55</v>
      </c>
      <c r="BI40">
        <v>0</v>
      </c>
      <c r="BJ40">
        <v>0</v>
      </c>
      <c r="BK40">
        <v>2482.84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24510</v>
      </c>
      <c r="BU40">
        <v>9114</v>
      </c>
      <c r="BV40">
        <v>100296</v>
      </c>
      <c r="BY40" s="10">
        <v>42996</v>
      </c>
      <c r="BZ40">
        <v>4883995.9999999916</v>
      </c>
      <c r="CA40">
        <v>0</v>
      </c>
    </row>
    <row r="41" spans="1:79">
      <c r="A41" s="2">
        <v>43010</v>
      </c>
      <c r="B41">
        <v>5762994.9999999916</v>
      </c>
      <c r="C41">
        <v>27653.68033460094</v>
      </c>
      <c r="D41">
        <v>9097.4949708000004</v>
      </c>
      <c r="E41">
        <v>0</v>
      </c>
      <c r="F41">
        <v>158532.7796048178</v>
      </c>
      <c r="G41">
        <v>46230.334970800002</v>
      </c>
      <c r="H41">
        <v>0</v>
      </c>
      <c r="I41">
        <v>73474.53</v>
      </c>
      <c r="J41">
        <v>34650</v>
      </c>
      <c r="K41">
        <v>36751.175305400939</v>
      </c>
      <c r="L41">
        <v>204763.1145756178</v>
      </c>
      <c r="M41">
        <v>29129.032258064501</v>
      </c>
      <c r="N41">
        <v>12313.982971871499</v>
      </c>
      <c r="O41">
        <v>4.3189027603673401E-2</v>
      </c>
      <c r="P41">
        <v>0</v>
      </c>
      <c r="Q41">
        <v>11237.00282402835</v>
      </c>
      <c r="R41">
        <v>6004.1721476734801</v>
      </c>
      <c r="S41">
        <v>587.41203380000002</v>
      </c>
      <c r="T41">
        <v>2869.392139</v>
      </c>
      <c r="U41">
        <v>59887.4092702169</v>
      </c>
      <c r="V41">
        <v>0</v>
      </c>
      <c r="W41">
        <v>0</v>
      </c>
      <c r="X41">
        <v>29129.032258064501</v>
      </c>
      <c r="Y41">
        <v>977455.47</v>
      </c>
      <c r="Z41">
        <v>61.935223681436398</v>
      </c>
      <c r="AA41">
        <v>5.8959156374299901</v>
      </c>
      <c r="AB41">
        <v>51.645221524359201</v>
      </c>
      <c r="AC41">
        <v>4.8090397365943103</v>
      </c>
      <c r="AD41">
        <v>100</v>
      </c>
      <c r="AE41">
        <v>0</v>
      </c>
      <c r="AF41">
        <v>63830</v>
      </c>
      <c r="AG41">
        <v>0</v>
      </c>
      <c r="AH41">
        <v>64715000</v>
      </c>
      <c r="AI41">
        <v>8.6</v>
      </c>
      <c r="AJ41">
        <v>0</v>
      </c>
      <c r="AK41">
        <v>0</v>
      </c>
      <c r="AL41">
        <v>29129.032258064501</v>
      </c>
      <c r="AM41">
        <v>21451.6129032258</v>
      </c>
      <c r="AN41">
        <v>0</v>
      </c>
      <c r="AO41">
        <v>225.806451612903</v>
      </c>
      <c r="AP41">
        <v>0</v>
      </c>
      <c r="AQ41">
        <v>111096.774193548</v>
      </c>
      <c r="AR41">
        <v>0</v>
      </c>
      <c r="AS41">
        <v>280677.41935483803</v>
      </c>
      <c r="AT41">
        <v>12313.982971871499</v>
      </c>
      <c r="AU41">
        <v>4.3189027603673401E-2</v>
      </c>
      <c r="AV41">
        <v>0</v>
      </c>
      <c r="AW41">
        <v>9335.4820260283504</v>
      </c>
      <c r="AX41">
        <v>6004.1721476734801</v>
      </c>
      <c r="AY41">
        <v>0</v>
      </c>
      <c r="AZ41">
        <v>70991.69</v>
      </c>
      <c r="BA41">
        <v>59887.4092702169</v>
      </c>
      <c r="BB41">
        <v>0</v>
      </c>
      <c r="BC41">
        <v>0</v>
      </c>
      <c r="BD41">
        <v>587.41203380000002</v>
      </c>
      <c r="BE41">
        <v>0</v>
      </c>
      <c r="BF41">
        <v>2869.392139</v>
      </c>
      <c r="BG41">
        <v>1901.520798</v>
      </c>
      <c r="BH41">
        <v>3739.17</v>
      </c>
      <c r="BI41">
        <v>0</v>
      </c>
      <c r="BJ41">
        <v>34650</v>
      </c>
      <c r="BK41">
        <v>2482.84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41437</v>
      </c>
      <c r="BU41">
        <v>0</v>
      </c>
      <c r="BV41">
        <v>119382</v>
      </c>
      <c r="BY41" s="10">
        <v>43003</v>
      </c>
      <c r="BZ41">
        <v>5479695.9999999963</v>
      </c>
      <c r="CA41">
        <v>0</v>
      </c>
    </row>
    <row r="42" spans="1:79">
      <c r="A42" s="2">
        <v>43017</v>
      </c>
      <c r="B42">
        <v>5157194.9999999981</v>
      </c>
      <c r="C42">
        <v>22729.247569765081</v>
      </c>
      <c r="D42">
        <v>16102.136337800001</v>
      </c>
      <c r="E42">
        <v>0</v>
      </c>
      <c r="F42">
        <v>135522.1092209341</v>
      </c>
      <c r="G42">
        <v>18584.976337799999</v>
      </c>
      <c r="H42">
        <v>0</v>
      </c>
      <c r="I42">
        <v>2482.84</v>
      </c>
      <c r="J42">
        <v>0</v>
      </c>
      <c r="K42">
        <v>38831.383907565083</v>
      </c>
      <c r="L42">
        <v>154107.08555873411</v>
      </c>
      <c r="M42">
        <v>29129.032258064501</v>
      </c>
      <c r="N42">
        <v>10382.910841789</v>
      </c>
      <c r="O42">
        <v>1.0125697295407099E-2</v>
      </c>
      <c r="P42">
        <v>0</v>
      </c>
      <c r="Q42">
        <v>17773.746032158</v>
      </c>
      <c r="R42">
        <v>2216.96796312078</v>
      </c>
      <c r="S42">
        <v>660.36154079999994</v>
      </c>
      <c r="T42">
        <v>2909.6174040000001</v>
      </c>
      <c r="U42">
        <v>112792.86165116901</v>
      </c>
      <c r="V42">
        <v>0</v>
      </c>
      <c r="W42">
        <v>0</v>
      </c>
      <c r="X42">
        <v>29129.032258064501</v>
      </c>
      <c r="Y42">
        <v>885147.67</v>
      </c>
      <c r="Z42">
        <v>59.781157082483702</v>
      </c>
      <c r="AA42">
        <v>5.8263668256703403</v>
      </c>
      <c r="AB42">
        <v>50.049753244379403</v>
      </c>
      <c r="AC42">
        <v>4.8434432624308297</v>
      </c>
      <c r="AD42">
        <v>100</v>
      </c>
      <c r="AE42">
        <v>0</v>
      </c>
      <c r="AF42">
        <v>63830</v>
      </c>
      <c r="AG42">
        <v>0</v>
      </c>
      <c r="AH42">
        <v>64715000</v>
      </c>
      <c r="AI42">
        <v>8.6</v>
      </c>
      <c r="AJ42">
        <v>0</v>
      </c>
      <c r="AK42">
        <v>0</v>
      </c>
      <c r="AL42">
        <v>29129.032258064501</v>
      </c>
      <c r="AM42">
        <v>21451.6129032258</v>
      </c>
      <c r="AN42">
        <v>0</v>
      </c>
      <c r="AO42">
        <v>225.806451612903</v>
      </c>
      <c r="AP42">
        <v>0</v>
      </c>
      <c r="AQ42">
        <v>111096.774193548</v>
      </c>
      <c r="AR42">
        <v>0</v>
      </c>
      <c r="AS42">
        <v>280677.41935483803</v>
      </c>
      <c r="AT42">
        <v>10382.910841789</v>
      </c>
      <c r="AU42">
        <v>1.0125697295407099E-2</v>
      </c>
      <c r="AV42">
        <v>0</v>
      </c>
      <c r="AW42">
        <v>10129.358639157999</v>
      </c>
      <c r="AX42">
        <v>2216.96796312078</v>
      </c>
      <c r="AY42">
        <v>0</v>
      </c>
      <c r="AZ42">
        <v>0</v>
      </c>
      <c r="BA42">
        <v>112792.86165116901</v>
      </c>
      <c r="BB42">
        <v>0</v>
      </c>
      <c r="BC42">
        <v>0</v>
      </c>
      <c r="BD42">
        <v>660.36154079999994</v>
      </c>
      <c r="BE42">
        <v>0</v>
      </c>
      <c r="BF42">
        <v>2909.6174040000001</v>
      </c>
      <c r="BG42">
        <v>7644.387393</v>
      </c>
      <c r="BH42">
        <v>4887.7700000000004</v>
      </c>
      <c r="BI42">
        <v>0</v>
      </c>
      <c r="BJ42">
        <v>0</v>
      </c>
      <c r="BK42">
        <v>2482.84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53938</v>
      </c>
      <c r="BU42">
        <v>0</v>
      </c>
      <c r="BV42">
        <v>102224</v>
      </c>
      <c r="BY42" s="10">
        <v>43010</v>
      </c>
      <c r="BZ42">
        <v>5762994.9999999916</v>
      </c>
      <c r="CA42">
        <v>0</v>
      </c>
    </row>
    <row r="43" spans="1:79">
      <c r="A43" s="2">
        <v>43024</v>
      </c>
      <c r="B43">
        <v>5064894.9999999925</v>
      </c>
      <c r="C43">
        <v>24227.290984839401</v>
      </c>
      <c r="D43">
        <v>23098.2714213</v>
      </c>
      <c r="E43">
        <v>0</v>
      </c>
      <c r="F43">
        <v>139982.5202550563</v>
      </c>
      <c r="G43">
        <v>36853.191421299998</v>
      </c>
      <c r="H43">
        <v>0</v>
      </c>
      <c r="I43">
        <v>27448.49</v>
      </c>
      <c r="J43">
        <v>5000</v>
      </c>
      <c r="K43">
        <v>47325.562406139397</v>
      </c>
      <c r="L43">
        <v>176835.7116763563</v>
      </c>
      <c r="M43">
        <v>29129.032258064501</v>
      </c>
      <c r="N43">
        <v>6067.1041168056699</v>
      </c>
      <c r="O43">
        <v>1.6791169780343999E-2</v>
      </c>
      <c r="P43">
        <v>0</v>
      </c>
      <c r="Q43">
        <v>27355.380255609402</v>
      </c>
      <c r="R43">
        <v>4987.4378112545501</v>
      </c>
      <c r="S43">
        <v>638.40048630000001</v>
      </c>
      <c r="T43">
        <v>2782.5929449999999</v>
      </c>
      <c r="U43">
        <v>97061.6592702169</v>
      </c>
      <c r="V43">
        <v>0</v>
      </c>
      <c r="W43">
        <v>0</v>
      </c>
      <c r="X43">
        <v>29129.032258064501</v>
      </c>
      <c r="Y43">
        <v>852393.55</v>
      </c>
      <c r="Z43">
        <v>59.549839512961199</v>
      </c>
      <c r="AA43">
        <v>5.9419677503403996</v>
      </c>
      <c r="AB43">
        <v>48.452672151804897</v>
      </c>
      <c r="AC43">
        <v>4.8082775465596796</v>
      </c>
      <c r="AD43">
        <v>100</v>
      </c>
      <c r="AE43">
        <v>0</v>
      </c>
      <c r="AF43">
        <v>63830</v>
      </c>
      <c r="AG43">
        <v>0</v>
      </c>
      <c r="AH43">
        <v>64715000</v>
      </c>
      <c r="AI43">
        <v>8.6</v>
      </c>
      <c r="AJ43">
        <v>0</v>
      </c>
      <c r="AK43">
        <v>0</v>
      </c>
      <c r="AL43">
        <v>29129.032258064501</v>
      </c>
      <c r="AM43">
        <v>21451.6129032258</v>
      </c>
      <c r="AN43">
        <v>0</v>
      </c>
      <c r="AO43">
        <v>225.806451612903</v>
      </c>
      <c r="AP43">
        <v>0</v>
      </c>
      <c r="AQ43">
        <v>111096.774193548</v>
      </c>
      <c r="AR43">
        <v>0</v>
      </c>
      <c r="AS43">
        <v>280677.41935483803</v>
      </c>
      <c r="AT43">
        <v>6067.1041168056699</v>
      </c>
      <c r="AU43">
        <v>1.6791169780343999E-2</v>
      </c>
      <c r="AV43">
        <v>0</v>
      </c>
      <c r="AW43">
        <v>13172.7322656094</v>
      </c>
      <c r="AX43">
        <v>4987.4378112545501</v>
      </c>
      <c r="AY43">
        <v>0</v>
      </c>
      <c r="AZ43">
        <v>18693.57</v>
      </c>
      <c r="BA43">
        <v>97061.6592702169</v>
      </c>
      <c r="BB43">
        <v>0</v>
      </c>
      <c r="BC43">
        <v>0</v>
      </c>
      <c r="BD43">
        <v>638.40048630000001</v>
      </c>
      <c r="BE43">
        <v>0</v>
      </c>
      <c r="BF43">
        <v>2782.5929449999999</v>
      </c>
      <c r="BG43">
        <v>14182.647989999999</v>
      </c>
      <c r="BH43">
        <v>5494.63</v>
      </c>
      <c r="BI43">
        <v>0</v>
      </c>
      <c r="BJ43">
        <v>5000</v>
      </c>
      <c r="BK43">
        <v>8754.92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42846</v>
      </c>
      <c r="BU43">
        <v>0</v>
      </c>
      <c r="BV43">
        <v>121321</v>
      </c>
      <c r="BY43" s="10">
        <v>43017</v>
      </c>
      <c r="BZ43">
        <v>5157194.9999999981</v>
      </c>
      <c r="CA43">
        <v>0</v>
      </c>
    </row>
    <row r="44" spans="1:79">
      <c r="A44" s="2">
        <v>43031</v>
      </c>
      <c r="B44">
        <v>5062994.9999999925</v>
      </c>
      <c r="C44">
        <v>12505.53819885978</v>
      </c>
      <c r="D44">
        <v>36027.2332732</v>
      </c>
      <c r="E44">
        <v>0</v>
      </c>
      <c r="F44">
        <v>125569.281791421</v>
      </c>
      <c r="G44">
        <v>36027.2332732</v>
      </c>
      <c r="H44">
        <v>0</v>
      </c>
      <c r="I44">
        <v>86503.99</v>
      </c>
      <c r="J44">
        <v>0</v>
      </c>
      <c r="K44">
        <v>48532.77147205978</v>
      </c>
      <c r="L44">
        <v>161596.51506462099</v>
      </c>
      <c r="M44">
        <v>29129.032258064501</v>
      </c>
      <c r="N44">
        <v>2048.5563684864901</v>
      </c>
      <c r="O44">
        <v>5.7761402170112303E-2</v>
      </c>
      <c r="P44">
        <v>0</v>
      </c>
      <c r="Q44">
        <v>35836.2222363166</v>
      </c>
      <c r="R44">
        <v>2490.4564026545199</v>
      </c>
      <c r="S44">
        <v>637.42205019999994</v>
      </c>
      <c r="T44">
        <v>2673.0966530000001</v>
      </c>
      <c r="U44">
        <v>26559.753592561199</v>
      </c>
      <c r="V44">
        <v>0</v>
      </c>
      <c r="W44">
        <v>0</v>
      </c>
      <c r="X44">
        <v>29129.032258064501</v>
      </c>
      <c r="Y44">
        <v>837570.41</v>
      </c>
      <c r="Z44">
        <v>61.513350181068702</v>
      </c>
      <c r="AA44">
        <v>6.0448589371364001</v>
      </c>
      <c r="AB44">
        <v>49.603000036058098</v>
      </c>
      <c r="AC44">
        <v>4.8333102375111796</v>
      </c>
      <c r="AD44">
        <v>100</v>
      </c>
      <c r="AE44">
        <v>0</v>
      </c>
      <c r="AF44">
        <v>63830</v>
      </c>
      <c r="AG44">
        <v>0</v>
      </c>
      <c r="AH44">
        <v>64715000</v>
      </c>
      <c r="AI44">
        <v>8.6</v>
      </c>
      <c r="AJ44">
        <v>0</v>
      </c>
      <c r="AK44">
        <v>0</v>
      </c>
      <c r="AL44">
        <v>29129.032258064501</v>
      </c>
      <c r="AM44">
        <v>21451.6129032258</v>
      </c>
      <c r="AN44">
        <v>0</v>
      </c>
      <c r="AO44">
        <v>225.806451612903</v>
      </c>
      <c r="AP44">
        <v>0</v>
      </c>
      <c r="AQ44">
        <v>111096.774193548</v>
      </c>
      <c r="AR44">
        <v>0</v>
      </c>
      <c r="AS44">
        <v>280677.41935483803</v>
      </c>
      <c r="AT44">
        <v>2048.5563684864901</v>
      </c>
      <c r="AU44">
        <v>5.7761402170112303E-2</v>
      </c>
      <c r="AV44">
        <v>0</v>
      </c>
      <c r="AW44">
        <v>7966.4676663166001</v>
      </c>
      <c r="AX44">
        <v>2490.4564026545199</v>
      </c>
      <c r="AY44">
        <v>0</v>
      </c>
      <c r="AZ44">
        <v>86503.99</v>
      </c>
      <c r="BA44">
        <v>26559.753592561199</v>
      </c>
      <c r="BB44">
        <v>0</v>
      </c>
      <c r="BC44">
        <v>0</v>
      </c>
      <c r="BD44">
        <v>637.42205019999994</v>
      </c>
      <c r="BE44">
        <v>0</v>
      </c>
      <c r="BF44">
        <v>2673.0966530000001</v>
      </c>
      <c r="BG44">
        <v>27869.754570000001</v>
      </c>
      <c r="BH44">
        <v>4846.96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23317</v>
      </c>
      <c r="BU44">
        <v>0</v>
      </c>
      <c r="BV44">
        <v>121318</v>
      </c>
      <c r="BY44" s="10">
        <v>43024</v>
      </c>
      <c r="BZ44">
        <v>5064894.9999999925</v>
      </c>
      <c r="CA44">
        <v>0</v>
      </c>
    </row>
    <row r="45" spans="1:79">
      <c r="A45" s="2">
        <v>43038</v>
      </c>
      <c r="B45">
        <v>5699247.4999999907</v>
      </c>
      <c r="C45">
        <v>13588.30631975657</v>
      </c>
      <c r="D45">
        <v>36119.716413999988</v>
      </c>
      <c r="E45">
        <v>0</v>
      </c>
      <c r="F45">
        <v>174064.0217438197</v>
      </c>
      <c r="G45">
        <v>45924.616413999996</v>
      </c>
      <c r="H45">
        <v>0</v>
      </c>
      <c r="I45">
        <v>120192.86</v>
      </c>
      <c r="J45">
        <v>9000</v>
      </c>
      <c r="K45">
        <v>49708.022733756559</v>
      </c>
      <c r="L45">
        <v>219988.63815781969</v>
      </c>
      <c r="M45">
        <v>37655.913978494602</v>
      </c>
      <c r="N45">
        <v>0.25305746596365403</v>
      </c>
      <c r="O45">
        <v>7.6970730316228203E-3</v>
      </c>
      <c r="P45">
        <v>0</v>
      </c>
      <c r="Q45">
        <v>35784.930933982767</v>
      </c>
      <c r="R45">
        <v>4972.3024512348002</v>
      </c>
      <c r="S45">
        <v>1396.650652</v>
      </c>
      <c r="T45">
        <v>2897.7879419999999</v>
      </c>
      <c r="U45">
        <v>41087.7554240631</v>
      </c>
      <c r="V45">
        <v>0</v>
      </c>
      <c r="W45">
        <v>0</v>
      </c>
      <c r="X45">
        <v>37655.913978494602</v>
      </c>
      <c r="Y45">
        <v>957397.14</v>
      </c>
      <c r="Z45">
        <v>64.278643005063302</v>
      </c>
      <c r="AA45">
        <v>5.9528562249269603</v>
      </c>
      <c r="AB45">
        <v>51.763758169934597</v>
      </c>
      <c r="AC45">
        <v>4.8300663836316602</v>
      </c>
      <c r="AD45">
        <v>102.142857142857</v>
      </c>
      <c r="AE45">
        <v>1</v>
      </c>
      <c r="AF45">
        <v>61639.285714285703</v>
      </c>
      <c r="AG45">
        <v>0</v>
      </c>
      <c r="AH45">
        <v>64723571.428571403</v>
      </c>
      <c r="AI45">
        <v>8.6</v>
      </c>
      <c r="AJ45">
        <v>0</v>
      </c>
      <c r="AK45">
        <v>0</v>
      </c>
      <c r="AL45">
        <v>37655.913978494602</v>
      </c>
      <c r="AM45">
        <v>97295.698924731099</v>
      </c>
      <c r="AN45">
        <v>0</v>
      </c>
      <c r="AO45">
        <v>231.182795698924</v>
      </c>
      <c r="AP45">
        <v>0</v>
      </c>
      <c r="AQ45">
        <v>104741.93548386999</v>
      </c>
      <c r="AR45">
        <v>0</v>
      </c>
      <c r="AS45">
        <v>904360.21505376301</v>
      </c>
      <c r="AT45">
        <v>0.25305746596365403</v>
      </c>
      <c r="AU45">
        <v>7.6970730316228203E-3</v>
      </c>
      <c r="AV45">
        <v>0</v>
      </c>
      <c r="AW45">
        <v>8615.7431139827695</v>
      </c>
      <c r="AX45">
        <v>4972.3024512348002</v>
      </c>
      <c r="AY45">
        <v>0</v>
      </c>
      <c r="AZ45">
        <v>119387.96</v>
      </c>
      <c r="BA45">
        <v>41087.7554240631</v>
      </c>
      <c r="BB45">
        <v>0</v>
      </c>
      <c r="BC45">
        <v>0</v>
      </c>
      <c r="BD45">
        <v>1396.650652</v>
      </c>
      <c r="BE45">
        <v>0</v>
      </c>
      <c r="BF45">
        <v>2897.7879419999999</v>
      </c>
      <c r="BG45">
        <v>27169.187819999999</v>
      </c>
      <c r="BH45">
        <v>4656.09</v>
      </c>
      <c r="BI45">
        <v>0</v>
      </c>
      <c r="BJ45">
        <v>9000</v>
      </c>
      <c r="BK45">
        <v>804.9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45558</v>
      </c>
      <c r="BU45">
        <v>0</v>
      </c>
      <c r="BV45">
        <v>111672</v>
      </c>
      <c r="BY45" s="10">
        <v>43031</v>
      </c>
      <c r="BZ45">
        <v>5062994.9999999925</v>
      </c>
      <c r="CA45">
        <v>0</v>
      </c>
    </row>
    <row r="46" spans="1:79">
      <c r="A46" s="2">
        <v>43045</v>
      </c>
      <c r="B46">
        <v>5416147.4999999981</v>
      </c>
      <c r="C46">
        <v>6385.1610443469062</v>
      </c>
      <c r="D46">
        <v>35067.001684000003</v>
      </c>
      <c r="E46">
        <v>0</v>
      </c>
      <c r="F46">
        <v>146345.3598017433</v>
      </c>
      <c r="G46">
        <v>38500.011683999997</v>
      </c>
      <c r="H46">
        <v>0</v>
      </c>
      <c r="I46">
        <v>126472.62</v>
      </c>
      <c r="J46">
        <v>0</v>
      </c>
      <c r="K46">
        <v>41452.162728346913</v>
      </c>
      <c r="L46">
        <v>184845.37148574329</v>
      </c>
      <c r="M46">
        <v>41066.666666666599</v>
      </c>
      <c r="N46">
        <v>0</v>
      </c>
      <c r="O46">
        <v>1.4913203016816701E-2</v>
      </c>
      <c r="P46">
        <v>0</v>
      </c>
      <c r="Q46">
        <v>30994.87910125979</v>
      </c>
      <c r="R46">
        <v>3431.2540698840999</v>
      </c>
      <c r="S46">
        <v>747.58087899999998</v>
      </c>
      <c r="T46">
        <v>2603.923765</v>
      </c>
      <c r="U46">
        <v>16920.588757396399</v>
      </c>
      <c r="V46">
        <v>0</v>
      </c>
      <c r="W46">
        <v>0</v>
      </c>
      <c r="X46">
        <v>41066.666666666599</v>
      </c>
      <c r="Y46">
        <v>898386.19</v>
      </c>
      <c r="Z46">
        <v>63.425930599194302</v>
      </c>
      <c r="AA46">
        <v>6.0287519785227799</v>
      </c>
      <c r="AB46">
        <v>52.128401558804903</v>
      </c>
      <c r="AC46">
        <v>4.8362264546620697</v>
      </c>
      <c r="AD46">
        <v>103</v>
      </c>
      <c r="AE46">
        <v>1</v>
      </c>
      <c r="AF46">
        <v>60763</v>
      </c>
      <c r="AG46">
        <v>0</v>
      </c>
      <c r="AH46">
        <v>64727000</v>
      </c>
      <c r="AI46">
        <v>8.6</v>
      </c>
      <c r="AJ46">
        <v>0</v>
      </c>
      <c r="AK46">
        <v>0</v>
      </c>
      <c r="AL46">
        <v>41066.666666666599</v>
      </c>
      <c r="AM46">
        <v>127633.33333333299</v>
      </c>
      <c r="AN46">
        <v>0</v>
      </c>
      <c r="AO46">
        <v>233.333333333333</v>
      </c>
      <c r="AP46">
        <v>0</v>
      </c>
      <c r="AQ46">
        <v>102200</v>
      </c>
      <c r="AR46">
        <v>0</v>
      </c>
      <c r="AS46">
        <v>1153833.33333333</v>
      </c>
      <c r="AT46">
        <v>0</v>
      </c>
      <c r="AU46">
        <v>1.4913203016816701E-2</v>
      </c>
      <c r="AV46">
        <v>0</v>
      </c>
      <c r="AW46">
        <v>2953.8920612597899</v>
      </c>
      <c r="AX46">
        <v>3431.2540698840999</v>
      </c>
      <c r="AY46">
        <v>0</v>
      </c>
      <c r="AZ46">
        <v>123039.61</v>
      </c>
      <c r="BA46">
        <v>16920.588757396399</v>
      </c>
      <c r="BB46">
        <v>0</v>
      </c>
      <c r="BC46">
        <v>0</v>
      </c>
      <c r="BD46">
        <v>747.58087899999998</v>
      </c>
      <c r="BE46">
        <v>0</v>
      </c>
      <c r="BF46">
        <v>2603.923765</v>
      </c>
      <c r="BG46">
        <v>28040.98704</v>
      </c>
      <c r="BH46">
        <v>3674.51</v>
      </c>
      <c r="BI46">
        <v>0</v>
      </c>
      <c r="BJ46">
        <v>0</v>
      </c>
      <c r="BK46">
        <v>3433.01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58482</v>
      </c>
      <c r="BU46">
        <v>0</v>
      </c>
      <c r="BV46">
        <v>94391</v>
      </c>
      <c r="BY46" s="10">
        <v>43038</v>
      </c>
      <c r="BZ46">
        <v>5699247.4999999907</v>
      </c>
      <c r="CA46">
        <v>0</v>
      </c>
    </row>
    <row r="47" spans="1:79">
      <c r="A47" s="2">
        <v>43052</v>
      </c>
      <c r="B47">
        <v>4984447.4999999925</v>
      </c>
      <c r="C47">
        <v>15181.92357544924</v>
      </c>
      <c r="D47">
        <v>24026.816516661002</v>
      </c>
      <c r="E47">
        <v>0</v>
      </c>
      <c r="F47">
        <v>104657.6457394391</v>
      </c>
      <c r="G47">
        <v>27459.826516661</v>
      </c>
      <c r="H47">
        <v>0</v>
      </c>
      <c r="I47">
        <v>89694.549999999988</v>
      </c>
      <c r="J47">
        <v>0</v>
      </c>
      <c r="K47">
        <v>39208.740092110253</v>
      </c>
      <c r="L47">
        <v>132117.4722561001</v>
      </c>
      <c r="M47">
        <v>41066.666666666599</v>
      </c>
      <c r="N47">
        <v>0</v>
      </c>
      <c r="O47">
        <v>37.646461220910403</v>
      </c>
      <c r="P47">
        <v>0</v>
      </c>
      <c r="Q47">
        <v>24102.476273066652</v>
      </c>
      <c r="R47">
        <v>6485.42739182268</v>
      </c>
      <c r="S47">
        <v>1346.8522539999999</v>
      </c>
      <c r="T47">
        <v>2755.7477119999999</v>
      </c>
      <c r="U47">
        <v>3214.1821639898499</v>
      </c>
      <c r="V47">
        <v>0</v>
      </c>
      <c r="W47">
        <v>0</v>
      </c>
      <c r="X47">
        <v>41066.666666666599</v>
      </c>
      <c r="Y47">
        <v>822608.04</v>
      </c>
      <c r="Z47">
        <v>60.796647060682197</v>
      </c>
      <c r="AA47">
        <v>6.05932258172039</v>
      </c>
      <c r="AB47">
        <v>47.170313819307601</v>
      </c>
      <c r="AC47">
        <v>4.8327341676518296</v>
      </c>
      <c r="AD47">
        <v>103</v>
      </c>
      <c r="AE47">
        <v>0</v>
      </c>
      <c r="AF47">
        <v>60763</v>
      </c>
      <c r="AG47">
        <v>0</v>
      </c>
      <c r="AH47">
        <v>64727000</v>
      </c>
      <c r="AI47">
        <v>8.6</v>
      </c>
      <c r="AJ47">
        <v>0</v>
      </c>
      <c r="AK47">
        <v>0</v>
      </c>
      <c r="AL47">
        <v>41066.666666666599</v>
      </c>
      <c r="AM47">
        <v>127633.33333333299</v>
      </c>
      <c r="AN47">
        <v>0</v>
      </c>
      <c r="AO47">
        <v>233.333333333333</v>
      </c>
      <c r="AP47">
        <v>0</v>
      </c>
      <c r="AQ47">
        <v>102200</v>
      </c>
      <c r="AR47">
        <v>0</v>
      </c>
      <c r="AS47">
        <v>1153833.33333333</v>
      </c>
      <c r="AT47">
        <v>0</v>
      </c>
      <c r="AU47">
        <v>37.646461220910403</v>
      </c>
      <c r="AV47">
        <v>0</v>
      </c>
      <c r="AW47">
        <v>8664.0807330666503</v>
      </c>
      <c r="AX47">
        <v>6480.1963811616797</v>
      </c>
      <c r="AY47">
        <v>0</v>
      </c>
      <c r="AZ47">
        <v>86261.54</v>
      </c>
      <c r="BA47">
        <v>3214.1821639898499</v>
      </c>
      <c r="BB47">
        <v>0</v>
      </c>
      <c r="BC47">
        <v>0</v>
      </c>
      <c r="BD47">
        <v>1346.8522539999999</v>
      </c>
      <c r="BE47">
        <v>0</v>
      </c>
      <c r="BF47">
        <v>2755.7477119999999</v>
      </c>
      <c r="BG47">
        <v>15438.39554</v>
      </c>
      <c r="BH47">
        <v>4480.59</v>
      </c>
      <c r="BI47">
        <v>5.231010661</v>
      </c>
      <c r="BJ47">
        <v>0</v>
      </c>
      <c r="BK47">
        <v>3433.01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31427</v>
      </c>
      <c r="BU47">
        <v>19969</v>
      </c>
      <c r="BV47">
        <v>83567</v>
      </c>
      <c r="BY47" s="10">
        <v>43045</v>
      </c>
      <c r="BZ47">
        <v>5416147.4999999981</v>
      </c>
      <c r="CA47">
        <v>0</v>
      </c>
    </row>
    <row r="48" spans="1:79">
      <c r="A48" s="2">
        <v>43059</v>
      </c>
      <c r="B48">
        <v>5629347.4999999925</v>
      </c>
      <c r="C48">
        <v>15541.452369722851</v>
      </c>
      <c r="D48">
        <v>38880.632102000003</v>
      </c>
      <c r="E48">
        <v>0</v>
      </c>
      <c r="F48">
        <v>33398.605687558847</v>
      </c>
      <c r="G48">
        <v>132412.602102</v>
      </c>
      <c r="H48">
        <v>0</v>
      </c>
      <c r="I48">
        <v>93531.97</v>
      </c>
      <c r="J48">
        <v>0</v>
      </c>
      <c r="K48">
        <v>54422.084471722847</v>
      </c>
      <c r="L48">
        <v>165811.20778955889</v>
      </c>
      <c r="M48">
        <v>41066.666666666599</v>
      </c>
      <c r="N48">
        <v>0</v>
      </c>
      <c r="O48">
        <v>3416.54528876427</v>
      </c>
      <c r="P48">
        <v>0</v>
      </c>
      <c r="Q48">
        <v>25399.129366097</v>
      </c>
      <c r="R48">
        <v>15673.382904861581</v>
      </c>
      <c r="S48">
        <v>1893.4682190000001</v>
      </c>
      <c r="T48">
        <v>3000.708693</v>
      </c>
      <c r="U48">
        <v>17857.153317836</v>
      </c>
      <c r="V48">
        <v>0</v>
      </c>
      <c r="W48">
        <v>0</v>
      </c>
      <c r="X48">
        <v>41066.666666666599</v>
      </c>
      <c r="Y48">
        <v>955590.45</v>
      </c>
      <c r="Z48">
        <v>61.1715648127958</v>
      </c>
      <c r="AA48">
        <v>5.8909624770619304</v>
      </c>
      <c r="AB48">
        <v>47.837272562413098</v>
      </c>
      <c r="AC48">
        <v>4.8078399368993603</v>
      </c>
      <c r="AD48">
        <v>103</v>
      </c>
      <c r="AE48">
        <v>0</v>
      </c>
      <c r="AF48">
        <v>60763</v>
      </c>
      <c r="AG48">
        <v>0</v>
      </c>
      <c r="AH48">
        <v>64727000</v>
      </c>
      <c r="AI48">
        <v>8.6</v>
      </c>
      <c r="AJ48">
        <v>0</v>
      </c>
      <c r="AK48">
        <v>0</v>
      </c>
      <c r="AL48">
        <v>41066.666666666599</v>
      </c>
      <c r="AM48">
        <v>127633.33333333299</v>
      </c>
      <c r="AN48">
        <v>0</v>
      </c>
      <c r="AO48">
        <v>233.333333333333</v>
      </c>
      <c r="AP48">
        <v>0</v>
      </c>
      <c r="AQ48">
        <v>102200</v>
      </c>
      <c r="AR48">
        <v>0</v>
      </c>
      <c r="AS48">
        <v>1153833.33333333</v>
      </c>
      <c r="AT48">
        <v>0</v>
      </c>
      <c r="AU48">
        <v>3416.54528876427</v>
      </c>
      <c r="AV48">
        <v>0</v>
      </c>
      <c r="AW48">
        <v>8615.5589760969997</v>
      </c>
      <c r="AX48">
        <v>3509.3481048615799</v>
      </c>
      <c r="AY48">
        <v>0</v>
      </c>
      <c r="AZ48">
        <v>0</v>
      </c>
      <c r="BA48">
        <v>17857.153317836</v>
      </c>
      <c r="BB48">
        <v>0</v>
      </c>
      <c r="BC48">
        <v>0</v>
      </c>
      <c r="BD48">
        <v>1893.4682190000001</v>
      </c>
      <c r="BE48">
        <v>0</v>
      </c>
      <c r="BF48">
        <v>3000.708693</v>
      </c>
      <c r="BG48">
        <v>16783.570390000001</v>
      </c>
      <c r="BH48">
        <v>5038.8500000000004</v>
      </c>
      <c r="BI48">
        <v>12164.034799999999</v>
      </c>
      <c r="BJ48">
        <v>0</v>
      </c>
      <c r="BK48">
        <v>93531.97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85366</v>
      </c>
      <c r="BU48">
        <v>33855</v>
      </c>
      <c r="BV48">
        <v>92143</v>
      </c>
      <c r="BY48" s="10">
        <v>43052</v>
      </c>
      <c r="BZ48">
        <v>4984447.4999999925</v>
      </c>
      <c r="CA48">
        <v>0</v>
      </c>
    </row>
    <row r="49" spans="1:79">
      <c r="A49" s="2">
        <v>43066</v>
      </c>
      <c r="B49">
        <v>5289901.9999999953</v>
      </c>
      <c r="C49">
        <v>24356.78289548777</v>
      </c>
      <c r="D49">
        <v>36782.681445000002</v>
      </c>
      <c r="E49">
        <v>0</v>
      </c>
      <c r="F49">
        <v>47716.937129074671</v>
      </c>
      <c r="G49">
        <v>162948.01144500001</v>
      </c>
      <c r="H49">
        <v>0</v>
      </c>
      <c r="I49">
        <v>126165.33</v>
      </c>
      <c r="J49">
        <v>0</v>
      </c>
      <c r="K49">
        <v>61139.464340487772</v>
      </c>
      <c r="L49">
        <v>210664.94857407469</v>
      </c>
      <c r="M49">
        <v>187789.24731182729</v>
      </c>
      <c r="N49">
        <v>0</v>
      </c>
      <c r="O49">
        <v>11291.1610118914</v>
      </c>
      <c r="P49">
        <v>0</v>
      </c>
      <c r="Q49">
        <v>21773.325945940302</v>
      </c>
      <c r="R49">
        <v>17137.532747656071</v>
      </c>
      <c r="S49">
        <v>2181.5413589999998</v>
      </c>
      <c r="T49">
        <v>3405.0132760000001</v>
      </c>
      <c r="U49">
        <v>23360.154233586902</v>
      </c>
      <c r="V49">
        <v>0</v>
      </c>
      <c r="W49">
        <v>134903.225806451</v>
      </c>
      <c r="X49">
        <v>52886.021505376302</v>
      </c>
      <c r="Y49">
        <v>880252.92</v>
      </c>
      <c r="Z49">
        <v>63.369985099912903</v>
      </c>
      <c r="AA49">
        <v>6.0095250871314096</v>
      </c>
      <c r="AB49">
        <v>51.8413562592605</v>
      </c>
      <c r="AC49">
        <v>4.8377380562556702</v>
      </c>
      <c r="AD49">
        <v>104.28571428571399</v>
      </c>
      <c r="AE49">
        <v>0</v>
      </c>
      <c r="AF49">
        <v>60796.4285714285</v>
      </c>
      <c r="AG49">
        <v>0</v>
      </c>
      <c r="AH49">
        <v>64730857.142857097</v>
      </c>
      <c r="AI49">
        <v>8.6</v>
      </c>
      <c r="AJ49">
        <v>0</v>
      </c>
      <c r="AK49">
        <v>0</v>
      </c>
      <c r="AL49">
        <v>52886.021505376302</v>
      </c>
      <c r="AM49">
        <v>96062.3655913978</v>
      </c>
      <c r="AN49">
        <v>0</v>
      </c>
      <c r="AO49">
        <v>230.10752688171999</v>
      </c>
      <c r="AP49">
        <v>0</v>
      </c>
      <c r="AQ49">
        <v>180432.25806451601</v>
      </c>
      <c r="AR49">
        <v>134903.225806451</v>
      </c>
      <c r="AS49">
        <v>666107.52688172006</v>
      </c>
      <c r="AT49">
        <v>0</v>
      </c>
      <c r="AU49">
        <v>11291.1610118914</v>
      </c>
      <c r="AV49">
        <v>0</v>
      </c>
      <c r="AW49">
        <v>8365.9987759402993</v>
      </c>
      <c r="AX49">
        <v>4699.6231076560698</v>
      </c>
      <c r="AY49">
        <v>0</v>
      </c>
      <c r="AZ49">
        <v>0</v>
      </c>
      <c r="BA49">
        <v>23360.154233586902</v>
      </c>
      <c r="BB49">
        <v>0</v>
      </c>
      <c r="BC49">
        <v>0</v>
      </c>
      <c r="BD49">
        <v>2181.5413589999998</v>
      </c>
      <c r="BE49">
        <v>0</v>
      </c>
      <c r="BF49">
        <v>3405.0132760000001</v>
      </c>
      <c r="BG49">
        <v>13407.32717</v>
      </c>
      <c r="BH49">
        <v>5350.89</v>
      </c>
      <c r="BI49">
        <v>12437.90964</v>
      </c>
      <c r="BJ49">
        <v>0</v>
      </c>
      <c r="BK49">
        <v>126165.33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24199</v>
      </c>
      <c r="BU49">
        <v>1408</v>
      </c>
      <c r="BV49">
        <v>92544</v>
      </c>
      <c r="BY49" s="10">
        <v>43059</v>
      </c>
      <c r="BZ49">
        <v>5629347.4999999925</v>
      </c>
      <c r="CA49">
        <v>0</v>
      </c>
    </row>
    <row r="50" spans="1:79">
      <c r="A50" s="2">
        <v>43073</v>
      </c>
      <c r="B50">
        <v>5544801.9999999879</v>
      </c>
      <c r="C50">
        <v>16047.30788964103</v>
      </c>
      <c r="D50">
        <v>30417.61051699999</v>
      </c>
      <c r="E50">
        <v>0</v>
      </c>
      <c r="F50">
        <v>30960.01935766013</v>
      </c>
      <c r="G50">
        <v>148144.81051700001</v>
      </c>
      <c r="H50">
        <v>0</v>
      </c>
      <c r="I50">
        <v>117727.2</v>
      </c>
      <c r="J50">
        <v>0</v>
      </c>
      <c r="K50">
        <v>46464.918406641023</v>
      </c>
      <c r="L50">
        <v>179104.82987466009</v>
      </c>
      <c r="M50">
        <v>383419.35483870952</v>
      </c>
      <c r="N50">
        <v>0</v>
      </c>
      <c r="O50">
        <v>13260.622695520289</v>
      </c>
      <c r="P50">
        <v>0</v>
      </c>
      <c r="Q50">
        <v>9930.0505081215088</v>
      </c>
      <c r="R50">
        <v>12531.84959399923</v>
      </c>
      <c r="S50">
        <v>1793.463835</v>
      </c>
      <c r="T50">
        <v>3774.1917739999999</v>
      </c>
      <c r="U50">
        <v>14912.711468019101</v>
      </c>
      <c r="V50">
        <v>0</v>
      </c>
      <c r="W50">
        <v>314774.19354838697</v>
      </c>
      <c r="X50">
        <v>68645.161290322503</v>
      </c>
      <c r="Y50">
        <v>922939.6</v>
      </c>
      <c r="Z50">
        <v>64.406215212012896</v>
      </c>
      <c r="AA50">
        <v>6.0077625998186601</v>
      </c>
      <c r="AB50">
        <v>52.282726442182202</v>
      </c>
      <c r="AC50">
        <v>4.8379579845988099</v>
      </c>
      <c r="AD50">
        <v>106</v>
      </c>
      <c r="AE50">
        <v>0</v>
      </c>
      <c r="AF50">
        <v>60841</v>
      </c>
      <c r="AG50">
        <v>0</v>
      </c>
      <c r="AH50">
        <v>64736000</v>
      </c>
      <c r="AI50">
        <v>8.6</v>
      </c>
      <c r="AJ50">
        <v>0</v>
      </c>
      <c r="AK50">
        <v>0</v>
      </c>
      <c r="AL50">
        <v>68645.161290322503</v>
      </c>
      <c r="AM50">
        <v>53967.741935483798</v>
      </c>
      <c r="AN50">
        <v>0</v>
      </c>
      <c r="AO50">
        <v>225.806451612903</v>
      </c>
      <c r="AP50">
        <v>0</v>
      </c>
      <c r="AQ50">
        <v>284741.93548387103</v>
      </c>
      <c r="AR50">
        <v>314774.19354838697</v>
      </c>
      <c r="AS50">
        <v>15806.4516129032</v>
      </c>
      <c r="AT50">
        <v>0</v>
      </c>
      <c r="AU50">
        <v>5633.48522152029</v>
      </c>
      <c r="AV50">
        <v>0</v>
      </c>
      <c r="AW50">
        <v>8862.9486041215096</v>
      </c>
      <c r="AX50">
        <v>1550.87406399923</v>
      </c>
      <c r="AY50">
        <v>0</v>
      </c>
      <c r="AZ50">
        <v>0</v>
      </c>
      <c r="BA50">
        <v>14912.711468019101</v>
      </c>
      <c r="BB50">
        <v>0</v>
      </c>
      <c r="BC50">
        <v>7627.1374740000001</v>
      </c>
      <c r="BD50">
        <v>1793.463835</v>
      </c>
      <c r="BE50">
        <v>0</v>
      </c>
      <c r="BF50">
        <v>3774.1917739999999</v>
      </c>
      <c r="BG50">
        <v>1067.1019040000001</v>
      </c>
      <c r="BH50">
        <v>5174.74</v>
      </c>
      <c r="BI50">
        <v>10980.97553</v>
      </c>
      <c r="BJ50">
        <v>0</v>
      </c>
      <c r="BK50">
        <v>117727.2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93116</v>
      </c>
      <c r="BU50">
        <v>44820</v>
      </c>
      <c r="BV50">
        <v>81980</v>
      </c>
      <c r="BY50" s="10">
        <v>43066</v>
      </c>
      <c r="BZ50">
        <v>5289901.9999999953</v>
      </c>
      <c r="CA50">
        <v>0</v>
      </c>
    </row>
    <row r="51" spans="1:79">
      <c r="A51" s="2">
        <v>43080</v>
      </c>
      <c r="B51">
        <v>5097601.9999999972</v>
      </c>
      <c r="C51">
        <v>14050.998328183519</v>
      </c>
      <c r="D51">
        <v>26067.481543710001</v>
      </c>
      <c r="E51">
        <v>0</v>
      </c>
      <c r="F51">
        <v>17105.164008656891</v>
      </c>
      <c r="G51">
        <v>163497.25154371001</v>
      </c>
      <c r="H51">
        <v>0</v>
      </c>
      <c r="I51">
        <v>137429.76999999999</v>
      </c>
      <c r="J51">
        <v>0</v>
      </c>
      <c r="K51">
        <v>40118.47987189352</v>
      </c>
      <c r="L51">
        <v>180602.4155523669</v>
      </c>
      <c r="M51">
        <v>383419.35483870952</v>
      </c>
      <c r="N51">
        <v>0</v>
      </c>
      <c r="O51">
        <v>16192.40246631457</v>
      </c>
      <c r="P51">
        <v>0</v>
      </c>
      <c r="Q51">
        <v>5571.4068484321606</v>
      </c>
      <c r="R51">
        <v>7921.8418211467906</v>
      </c>
      <c r="S51">
        <v>1612.9936419999999</v>
      </c>
      <c r="T51">
        <v>3681.565094</v>
      </c>
      <c r="U51">
        <v>3054.1656804733698</v>
      </c>
      <c r="V51">
        <v>0</v>
      </c>
      <c r="W51">
        <v>314774.19354838697</v>
      </c>
      <c r="X51">
        <v>68645.161290322503</v>
      </c>
      <c r="Y51">
        <v>842735.8</v>
      </c>
      <c r="Z51">
        <v>63.616208350514597</v>
      </c>
      <c r="AA51">
        <v>6.0488732073372304</v>
      </c>
      <c r="AB51">
        <v>50.235256883637497</v>
      </c>
      <c r="AC51">
        <v>4.7953757370759602</v>
      </c>
      <c r="AD51">
        <v>106</v>
      </c>
      <c r="AE51">
        <v>0</v>
      </c>
      <c r="AF51">
        <v>60841</v>
      </c>
      <c r="AG51">
        <v>0</v>
      </c>
      <c r="AH51">
        <v>64736000</v>
      </c>
      <c r="AI51">
        <v>8.6</v>
      </c>
      <c r="AJ51">
        <v>0</v>
      </c>
      <c r="AK51">
        <v>0</v>
      </c>
      <c r="AL51">
        <v>68645.161290322503</v>
      </c>
      <c r="AM51">
        <v>53967.741935483798</v>
      </c>
      <c r="AN51">
        <v>0</v>
      </c>
      <c r="AO51">
        <v>225.806451612903</v>
      </c>
      <c r="AP51">
        <v>0</v>
      </c>
      <c r="AQ51">
        <v>284741.93548387103</v>
      </c>
      <c r="AR51">
        <v>314774.19354838697</v>
      </c>
      <c r="AS51">
        <v>15806.4516129032</v>
      </c>
      <c r="AT51">
        <v>0</v>
      </c>
      <c r="AU51">
        <v>7013.8180613145696</v>
      </c>
      <c r="AV51">
        <v>0</v>
      </c>
      <c r="AW51">
        <v>5552.1288657221603</v>
      </c>
      <c r="AX51">
        <v>1485.0514011467901</v>
      </c>
      <c r="AY51">
        <v>0</v>
      </c>
      <c r="AZ51">
        <v>0</v>
      </c>
      <c r="BA51">
        <v>3054.1656804733698</v>
      </c>
      <c r="BB51">
        <v>0</v>
      </c>
      <c r="BC51">
        <v>9178.5844049999996</v>
      </c>
      <c r="BD51">
        <v>1612.9936419999999</v>
      </c>
      <c r="BE51">
        <v>0</v>
      </c>
      <c r="BF51">
        <v>3681.565094</v>
      </c>
      <c r="BG51">
        <v>19.27798271</v>
      </c>
      <c r="BH51">
        <v>5138.2700000000004</v>
      </c>
      <c r="BI51">
        <v>6436.7904200000003</v>
      </c>
      <c r="BJ51">
        <v>0</v>
      </c>
      <c r="BK51">
        <v>137429.76999999999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19597</v>
      </c>
      <c r="BU51">
        <v>0</v>
      </c>
      <c r="BV51">
        <v>84847</v>
      </c>
      <c r="BY51" s="10">
        <v>43073</v>
      </c>
      <c r="BZ51">
        <v>5544801.9999999879</v>
      </c>
      <c r="CA51">
        <v>0</v>
      </c>
    </row>
    <row r="52" spans="1:79">
      <c r="A52" s="2">
        <v>43087</v>
      </c>
      <c r="B52">
        <v>5307201.9999999944</v>
      </c>
      <c r="C52">
        <v>4143.9124993099213</v>
      </c>
      <c r="D52">
        <v>24920.911452</v>
      </c>
      <c r="E52">
        <v>0</v>
      </c>
      <c r="F52">
        <v>5287.6551028602116</v>
      </c>
      <c r="G52">
        <v>27409.061452000002</v>
      </c>
      <c r="H52">
        <v>0</v>
      </c>
      <c r="I52">
        <v>2488.15</v>
      </c>
      <c r="J52">
        <v>0</v>
      </c>
      <c r="K52">
        <v>29064.823951309922</v>
      </c>
      <c r="L52">
        <v>32696.71655486021</v>
      </c>
      <c r="M52">
        <v>383419.35483870952</v>
      </c>
      <c r="N52">
        <v>0</v>
      </c>
      <c r="O52">
        <v>11462.224759061461</v>
      </c>
      <c r="P52">
        <v>0</v>
      </c>
      <c r="Q52">
        <v>1.05224973394091</v>
      </c>
      <c r="R52">
        <v>6996.41364051452</v>
      </c>
      <c r="S52">
        <v>2143.169778</v>
      </c>
      <c r="T52">
        <v>4637.7735240000002</v>
      </c>
      <c r="U52">
        <v>1143.7426035502899</v>
      </c>
      <c r="V52">
        <v>0</v>
      </c>
      <c r="W52">
        <v>314774.19354838697</v>
      </c>
      <c r="X52">
        <v>68645.161290322503</v>
      </c>
      <c r="Y52">
        <v>877473.64</v>
      </c>
      <c r="Z52">
        <v>64.530521152200293</v>
      </c>
      <c r="AA52">
        <v>6.0482751687859002</v>
      </c>
      <c r="AB52">
        <v>51.822023135276098</v>
      </c>
      <c r="AC52">
        <v>4.8547158825713401</v>
      </c>
      <c r="AD52">
        <v>106</v>
      </c>
      <c r="AE52">
        <v>0</v>
      </c>
      <c r="AF52">
        <v>60841</v>
      </c>
      <c r="AG52">
        <v>0</v>
      </c>
      <c r="AH52">
        <v>64736000</v>
      </c>
      <c r="AI52">
        <v>8.6</v>
      </c>
      <c r="AJ52">
        <v>0</v>
      </c>
      <c r="AK52">
        <v>0</v>
      </c>
      <c r="AL52">
        <v>68645.161290322503</v>
      </c>
      <c r="AM52">
        <v>53967.741935483798</v>
      </c>
      <c r="AN52">
        <v>0</v>
      </c>
      <c r="AO52">
        <v>225.806451612903</v>
      </c>
      <c r="AP52">
        <v>0</v>
      </c>
      <c r="AQ52">
        <v>284741.93548387103</v>
      </c>
      <c r="AR52">
        <v>314774.19354838697</v>
      </c>
      <c r="AS52">
        <v>15806.4516129032</v>
      </c>
      <c r="AT52">
        <v>0</v>
      </c>
      <c r="AU52">
        <v>2607.0507120614602</v>
      </c>
      <c r="AV52">
        <v>0</v>
      </c>
      <c r="AW52">
        <v>1.05224973394091</v>
      </c>
      <c r="AX52">
        <v>1535.8095375145199</v>
      </c>
      <c r="AY52">
        <v>0</v>
      </c>
      <c r="AZ52">
        <v>0</v>
      </c>
      <c r="BA52">
        <v>1143.7426035502899</v>
      </c>
      <c r="BB52">
        <v>0</v>
      </c>
      <c r="BC52">
        <v>8855.1740470000004</v>
      </c>
      <c r="BD52">
        <v>2143.169778</v>
      </c>
      <c r="BE52">
        <v>0</v>
      </c>
      <c r="BF52">
        <v>4637.7735240000002</v>
      </c>
      <c r="BG52">
        <v>0</v>
      </c>
      <c r="BH52">
        <v>3824.19</v>
      </c>
      <c r="BI52">
        <v>5460.6041029999997</v>
      </c>
      <c r="BJ52">
        <v>0</v>
      </c>
      <c r="BK52">
        <v>2488.15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53499</v>
      </c>
      <c r="BU52">
        <v>0</v>
      </c>
      <c r="BV52">
        <v>70816</v>
      </c>
      <c r="BY52" s="10">
        <v>43080</v>
      </c>
      <c r="BZ52">
        <v>5097601.9999999972</v>
      </c>
      <c r="CA52">
        <v>0</v>
      </c>
    </row>
    <row r="53" spans="1:79">
      <c r="A53" s="2">
        <v>43094</v>
      </c>
      <c r="B53">
        <v>5352701.9999999981</v>
      </c>
      <c r="C53">
        <v>1868.183384879093</v>
      </c>
      <c r="D53">
        <v>28073.745866462999</v>
      </c>
      <c r="E53">
        <v>0</v>
      </c>
      <c r="F53">
        <v>1939.425988429389</v>
      </c>
      <c r="G53">
        <v>28073.745866462999</v>
      </c>
      <c r="H53">
        <v>0</v>
      </c>
      <c r="I53">
        <v>0</v>
      </c>
      <c r="J53">
        <v>0</v>
      </c>
      <c r="K53">
        <v>29941.929251342091</v>
      </c>
      <c r="L53">
        <v>30013.171854892389</v>
      </c>
      <c r="M53">
        <v>383419.35483870952</v>
      </c>
      <c r="N53">
        <v>0</v>
      </c>
      <c r="O53">
        <v>9335.7128360044062</v>
      </c>
      <c r="P53">
        <v>0</v>
      </c>
      <c r="Q53">
        <v>0.89909277685726696</v>
      </c>
      <c r="R53">
        <v>10070.72237956083</v>
      </c>
      <c r="S53">
        <v>1470.7126539999999</v>
      </c>
      <c r="T53">
        <v>5467.0822889999999</v>
      </c>
      <c r="U53">
        <v>71.242603550295797</v>
      </c>
      <c r="V53">
        <v>0</v>
      </c>
      <c r="W53">
        <v>314774.19354838697</v>
      </c>
      <c r="X53">
        <v>68645.161290322503</v>
      </c>
      <c r="Y53">
        <v>886822.48</v>
      </c>
      <c r="Z53">
        <v>64.206173054281706</v>
      </c>
      <c r="AA53">
        <v>6.0358212546427801</v>
      </c>
      <c r="AB53">
        <v>52.724328700580202</v>
      </c>
      <c r="AC53">
        <v>4.8467504082671597</v>
      </c>
      <c r="AD53">
        <v>106</v>
      </c>
      <c r="AE53">
        <v>1</v>
      </c>
      <c r="AF53">
        <v>60841</v>
      </c>
      <c r="AG53">
        <v>0</v>
      </c>
      <c r="AH53">
        <v>64736000</v>
      </c>
      <c r="AI53">
        <v>8.6</v>
      </c>
      <c r="AJ53">
        <v>0</v>
      </c>
      <c r="AK53">
        <v>0</v>
      </c>
      <c r="AL53">
        <v>68645.161290322503</v>
      </c>
      <c r="AM53">
        <v>53967.741935483798</v>
      </c>
      <c r="AN53">
        <v>0</v>
      </c>
      <c r="AO53">
        <v>225.806451612903</v>
      </c>
      <c r="AP53">
        <v>0</v>
      </c>
      <c r="AQ53">
        <v>284741.93548387103</v>
      </c>
      <c r="AR53">
        <v>314774.19354838697</v>
      </c>
      <c r="AS53">
        <v>15806.4516129032</v>
      </c>
      <c r="AT53">
        <v>0</v>
      </c>
      <c r="AU53">
        <v>0.19428500440619201</v>
      </c>
      <c r="AV53">
        <v>0</v>
      </c>
      <c r="AW53">
        <v>0.72404931385726701</v>
      </c>
      <c r="AX53">
        <v>1867.2650505608301</v>
      </c>
      <c r="AY53">
        <v>0</v>
      </c>
      <c r="AZ53">
        <v>0</v>
      </c>
      <c r="BA53">
        <v>71.242603550295797</v>
      </c>
      <c r="BB53">
        <v>0</v>
      </c>
      <c r="BC53">
        <v>9335.5185509999992</v>
      </c>
      <c r="BD53">
        <v>1470.7126539999999</v>
      </c>
      <c r="BE53">
        <v>0</v>
      </c>
      <c r="BF53">
        <v>5467.0822889999999</v>
      </c>
      <c r="BG53">
        <v>0.17504346300000001</v>
      </c>
      <c r="BH53">
        <v>3596.8</v>
      </c>
      <c r="BI53">
        <v>8203.4573290000008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21055</v>
      </c>
      <c r="BU53">
        <v>0</v>
      </c>
      <c r="BV53">
        <v>79513</v>
      </c>
      <c r="BY53" s="10">
        <v>43087</v>
      </c>
      <c r="BZ53">
        <v>5307201.9999999944</v>
      </c>
      <c r="CA53">
        <v>0</v>
      </c>
    </row>
    <row r="54" spans="1:79">
      <c r="A54" s="2">
        <v>43101</v>
      </c>
      <c r="B54">
        <v>6166369.999999959</v>
      </c>
      <c r="C54">
        <v>2724.1871843395629</v>
      </c>
      <c r="D54">
        <v>5366.8868216139999</v>
      </c>
      <c r="E54">
        <v>0</v>
      </c>
      <c r="F54">
        <v>37107.589378550561</v>
      </c>
      <c r="G54">
        <v>5366.8868216139999</v>
      </c>
      <c r="H54">
        <v>0</v>
      </c>
      <c r="I54">
        <v>0</v>
      </c>
      <c r="J54">
        <v>0</v>
      </c>
      <c r="K54">
        <v>8091.0740059535628</v>
      </c>
      <c r="L54">
        <v>42474.476200164558</v>
      </c>
      <c r="M54">
        <v>5870.9677419354693</v>
      </c>
      <c r="N54">
        <v>0</v>
      </c>
      <c r="O54">
        <v>2.7573476925668761</v>
      </c>
      <c r="P54">
        <v>0</v>
      </c>
      <c r="Q54">
        <v>1.47439342666644</v>
      </c>
      <c r="R54">
        <v>2748.11937516433</v>
      </c>
      <c r="S54">
        <v>1605.94226</v>
      </c>
      <c r="T54">
        <v>35.420629669999997</v>
      </c>
      <c r="U54">
        <v>34383.402194210998</v>
      </c>
      <c r="V54">
        <v>0</v>
      </c>
      <c r="W54">
        <v>4741.9354838709596</v>
      </c>
      <c r="X54">
        <v>1129.03225806451</v>
      </c>
      <c r="Y54">
        <v>1052507.95</v>
      </c>
      <c r="Z54">
        <v>60.874980584200998</v>
      </c>
      <c r="AA54">
        <v>5.8587395758298699</v>
      </c>
      <c r="AB54">
        <v>47.701617189279403</v>
      </c>
      <c r="AC54">
        <v>4.7397539687332104</v>
      </c>
      <c r="AD54">
        <v>105</v>
      </c>
      <c r="AE54">
        <v>1</v>
      </c>
      <c r="AF54">
        <v>59752</v>
      </c>
      <c r="AG54">
        <v>0</v>
      </c>
      <c r="AH54">
        <v>64738000</v>
      </c>
      <c r="AI54">
        <v>8.9</v>
      </c>
      <c r="AJ54">
        <v>0</v>
      </c>
      <c r="AK54">
        <v>0</v>
      </c>
      <c r="AL54">
        <v>1129.03225806451</v>
      </c>
      <c r="AM54">
        <v>1354.83870967741</v>
      </c>
      <c r="AN54">
        <v>0</v>
      </c>
      <c r="AO54">
        <v>225.806451612903</v>
      </c>
      <c r="AP54">
        <v>0</v>
      </c>
      <c r="AQ54">
        <v>2935.4838709677401</v>
      </c>
      <c r="AR54">
        <v>4741.9354838709596</v>
      </c>
      <c r="AS54">
        <v>9709.6774193548299</v>
      </c>
      <c r="AT54">
        <v>0</v>
      </c>
      <c r="AU54">
        <v>5.1001709566876198E-2</v>
      </c>
      <c r="AV54">
        <v>0</v>
      </c>
      <c r="AW54">
        <v>1.0039869056664401</v>
      </c>
      <c r="AX54">
        <v>2723.1321957243299</v>
      </c>
      <c r="AY54">
        <v>0</v>
      </c>
      <c r="AZ54">
        <v>0</v>
      </c>
      <c r="BA54">
        <v>34383.402194210998</v>
      </c>
      <c r="BB54">
        <v>0</v>
      </c>
      <c r="BC54">
        <v>2.7063459829999998</v>
      </c>
      <c r="BD54">
        <v>1605.94226</v>
      </c>
      <c r="BE54">
        <v>0</v>
      </c>
      <c r="BF54">
        <v>35.420629669999997</v>
      </c>
      <c r="BG54">
        <v>0.47040652100000002</v>
      </c>
      <c r="BH54">
        <v>3697.36</v>
      </c>
      <c r="BI54">
        <v>24.987179439999998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73251</v>
      </c>
      <c r="BU54">
        <v>21881</v>
      </c>
      <c r="BV54">
        <v>59817</v>
      </c>
      <c r="BY54" s="10">
        <v>43094</v>
      </c>
      <c r="BZ54">
        <v>5352701.9999999981</v>
      </c>
      <c r="CA54">
        <v>0</v>
      </c>
    </row>
    <row r="55" spans="1:79">
      <c r="A55" s="2">
        <v>43108</v>
      </c>
      <c r="B55">
        <v>5606069.9999999963</v>
      </c>
      <c r="C55">
        <v>2054.1903029013019</v>
      </c>
      <c r="D55">
        <v>5442.1490144199997</v>
      </c>
      <c r="E55">
        <v>0</v>
      </c>
      <c r="F55">
        <v>129646.25775962749</v>
      </c>
      <c r="G55">
        <v>7451.6990144199999</v>
      </c>
      <c r="H55">
        <v>0</v>
      </c>
      <c r="I55">
        <v>91780.7</v>
      </c>
      <c r="J55">
        <v>0</v>
      </c>
      <c r="K55">
        <v>7496.3393173213026</v>
      </c>
      <c r="L55">
        <v>137097.95677404749</v>
      </c>
      <c r="M55">
        <v>5870.9677419354693</v>
      </c>
      <c r="N55">
        <v>0</v>
      </c>
      <c r="O55">
        <v>0.48613717388009298</v>
      </c>
      <c r="P55">
        <v>0</v>
      </c>
      <c r="Q55">
        <v>1.84420963648224</v>
      </c>
      <c r="R55">
        <v>2053.1232004809399</v>
      </c>
      <c r="S55">
        <v>1757.8617810000001</v>
      </c>
      <c r="T55">
        <v>18.513989030000001</v>
      </c>
      <c r="U55">
        <v>37820.917456726202</v>
      </c>
      <c r="V55">
        <v>0</v>
      </c>
      <c r="W55">
        <v>4741.9354838709596</v>
      </c>
      <c r="X55">
        <v>1129.03225806451</v>
      </c>
      <c r="Y55">
        <v>931238.03</v>
      </c>
      <c r="Z55">
        <v>60.444349432846799</v>
      </c>
      <c r="AA55">
        <v>6.0200183155206002</v>
      </c>
      <c r="AB55">
        <v>45.978666431261701</v>
      </c>
      <c r="AC55">
        <v>4.78770130650586</v>
      </c>
      <c r="AD55">
        <v>105</v>
      </c>
      <c r="AE55">
        <v>0</v>
      </c>
      <c r="AF55">
        <v>59752</v>
      </c>
      <c r="AG55">
        <v>0</v>
      </c>
      <c r="AH55">
        <v>64738000</v>
      </c>
      <c r="AI55">
        <v>8.9</v>
      </c>
      <c r="AJ55">
        <v>0</v>
      </c>
      <c r="AK55">
        <v>0</v>
      </c>
      <c r="AL55">
        <v>1129.03225806451</v>
      </c>
      <c r="AM55">
        <v>1354.83870967741</v>
      </c>
      <c r="AN55">
        <v>0</v>
      </c>
      <c r="AO55">
        <v>225.806451612903</v>
      </c>
      <c r="AP55">
        <v>0</v>
      </c>
      <c r="AQ55">
        <v>2935.4838709677401</v>
      </c>
      <c r="AR55">
        <v>4741.9354838709596</v>
      </c>
      <c r="AS55">
        <v>9709.6774193548299</v>
      </c>
      <c r="AT55">
        <v>0</v>
      </c>
      <c r="AU55">
        <v>3.6514099880093E-2</v>
      </c>
      <c r="AV55">
        <v>0</v>
      </c>
      <c r="AW55">
        <v>1.0305883204822399</v>
      </c>
      <c r="AX55">
        <v>2053.1232004809399</v>
      </c>
      <c r="AY55">
        <v>0</v>
      </c>
      <c r="AZ55">
        <v>89771.15</v>
      </c>
      <c r="BA55">
        <v>37820.917456726202</v>
      </c>
      <c r="BB55">
        <v>0</v>
      </c>
      <c r="BC55">
        <v>0.44962307400000001</v>
      </c>
      <c r="BD55">
        <v>1757.8617810000001</v>
      </c>
      <c r="BE55">
        <v>0</v>
      </c>
      <c r="BF55">
        <v>18.513989030000001</v>
      </c>
      <c r="BG55">
        <v>0.81362131599999998</v>
      </c>
      <c r="BH55">
        <v>3664.51</v>
      </c>
      <c r="BI55">
        <v>0</v>
      </c>
      <c r="BJ55">
        <v>0</v>
      </c>
      <c r="BK55">
        <v>2009.55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62352</v>
      </c>
      <c r="BU55">
        <v>0</v>
      </c>
      <c r="BV55">
        <v>64658</v>
      </c>
      <c r="BY55" s="10">
        <v>43101</v>
      </c>
      <c r="BZ55">
        <v>6166369.999999959</v>
      </c>
      <c r="CA55">
        <v>0</v>
      </c>
    </row>
    <row r="56" spans="1:79">
      <c r="A56" s="2">
        <v>43115</v>
      </c>
      <c r="B56">
        <v>5624969.9999999972</v>
      </c>
      <c r="C56">
        <v>1.7776604560836899</v>
      </c>
      <c r="D56">
        <v>6290.2984417420003</v>
      </c>
      <c r="E56">
        <v>0</v>
      </c>
      <c r="F56">
        <v>192636.3185223391</v>
      </c>
      <c r="G56">
        <v>8299.8484417420004</v>
      </c>
      <c r="H56">
        <v>0</v>
      </c>
      <c r="I56">
        <v>84903.540000000008</v>
      </c>
      <c r="J56">
        <v>0</v>
      </c>
      <c r="K56">
        <v>6292.0761021980843</v>
      </c>
      <c r="L56">
        <v>200936.16696408109</v>
      </c>
      <c r="M56">
        <v>5870.9677419354693</v>
      </c>
      <c r="N56">
        <v>518.41953550000005</v>
      </c>
      <c r="O56">
        <v>0.19619319082641981</v>
      </c>
      <c r="P56">
        <v>0</v>
      </c>
      <c r="Q56">
        <v>32.67883829255107</v>
      </c>
      <c r="R56">
        <v>1.1604082047062001</v>
      </c>
      <c r="S56">
        <v>2074.9689010000002</v>
      </c>
      <c r="T56">
        <v>15.672226009999999</v>
      </c>
      <c r="U56">
        <v>109740.55086188301</v>
      </c>
      <c r="V56">
        <v>0</v>
      </c>
      <c r="W56">
        <v>4741.9354838709596</v>
      </c>
      <c r="X56">
        <v>1129.03225806451</v>
      </c>
      <c r="Y56">
        <v>940654.28</v>
      </c>
      <c r="Z56">
        <v>60.103725713203701</v>
      </c>
      <c r="AA56">
        <v>5.9798483967135097</v>
      </c>
      <c r="AB56">
        <v>53.207822299113303</v>
      </c>
      <c r="AC56">
        <v>4.7707524334427198</v>
      </c>
      <c r="AD56">
        <v>105</v>
      </c>
      <c r="AE56">
        <v>0</v>
      </c>
      <c r="AF56">
        <v>59752</v>
      </c>
      <c r="AG56">
        <v>0</v>
      </c>
      <c r="AH56">
        <v>64738000</v>
      </c>
      <c r="AI56">
        <v>8.9</v>
      </c>
      <c r="AJ56">
        <v>0</v>
      </c>
      <c r="AK56">
        <v>0</v>
      </c>
      <c r="AL56">
        <v>1129.03225806451</v>
      </c>
      <c r="AM56">
        <v>1354.83870967741</v>
      </c>
      <c r="AN56">
        <v>0</v>
      </c>
      <c r="AO56">
        <v>225.806451612903</v>
      </c>
      <c r="AP56">
        <v>0</v>
      </c>
      <c r="AQ56">
        <v>2935.4838709677401</v>
      </c>
      <c r="AR56">
        <v>4741.9354838709596</v>
      </c>
      <c r="AS56">
        <v>9709.6774193548299</v>
      </c>
      <c r="AT56">
        <v>0</v>
      </c>
      <c r="AU56">
        <v>3.4449188826419799E-2</v>
      </c>
      <c r="AV56">
        <v>0</v>
      </c>
      <c r="AW56">
        <v>0.58280306255106995</v>
      </c>
      <c r="AX56">
        <v>1.1604082047062001</v>
      </c>
      <c r="AY56">
        <v>0</v>
      </c>
      <c r="AZ56">
        <v>82893.990000000005</v>
      </c>
      <c r="BA56">
        <v>109740.55086188301</v>
      </c>
      <c r="BB56">
        <v>518.41953550000005</v>
      </c>
      <c r="BC56">
        <v>0.161744002</v>
      </c>
      <c r="BD56">
        <v>2074.9689010000002</v>
      </c>
      <c r="BE56">
        <v>0</v>
      </c>
      <c r="BF56">
        <v>15.672226009999999</v>
      </c>
      <c r="BG56">
        <v>32.096035229999998</v>
      </c>
      <c r="BH56">
        <v>3648.98</v>
      </c>
      <c r="BI56">
        <v>0</v>
      </c>
      <c r="BJ56">
        <v>0</v>
      </c>
      <c r="BK56">
        <v>2009.55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52555</v>
      </c>
      <c r="BU56">
        <v>0</v>
      </c>
      <c r="BV56">
        <v>59864</v>
      </c>
      <c r="BY56" s="10">
        <v>43108</v>
      </c>
      <c r="BZ56">
        <v>5606069.9999999963</v>
      </c>
      <c r="CA56">
        <v>0</v>
      </c>
    </row>
    <row r="57" spans="1:79">
      <c r="A57" s="2">
        <v>43122</v>
      </c>
      <c r="B57">
        <v>5058969.9999999925</v>
      </c>
      <c r="C57">
        <v>1.8759907273222161</v>
      </c>
      <c r="D57">
        <v>6492.4669960040001</v>
      </c>
      <c r="E57">
        <v>0</v>
      </c>
      <c r="F57">
        <v>152489.1649284561</v>
      </c>
      <c r="G57">
        <v>8502.0169960040002</v>
      </c>
      <c r="H57">
        <v>0</v>
      </c>
      <c r="I57">
        <v>87377.260000000009</v>
      </c>
      <c r="J57">
        <v>0</v>
      </c>
      <c r="K57">
        <v>6494.3429867313234</v>
      </c>
      <c r="L57">
        <v>160991.18192446011</v>
      </c>
      <c r="M57">
        <v>5870.9677419354693</v>
      </c>
      <c r="N57">
        <v>549.86026340000001</v>
      </c>
      <c r="O57">
        <v>0.10123049090227559</v>
      </c>
      <c r="P57">
        <v>0</v>
      </c>
      <c r="Q57">
        <v>21.509865944755909</v>
      </c>
      <c r="R57">
        <v>1.5160703456640301</v>
      </c>
      <c r="S57">
        <v>2305.0655149999998</v>
      </c>
      <c r="T57">
        <v>11.62004155</v>
      </c>
      <c r="U57">
        <v>67119.578937728802</v>
      </c>
      <c r="V57">
        <v>0</v>
      </c>
      <c r="W57">
        <v>4741.9354838709596</v>
      </c>
      <c r="X57">
        <v>1129.03225806451</v>
      </c>
      <c r="Y57">
        <v>839519.77</v>
      </c>
      <c r="Z57">
        <v>61.733723272721498</v>
      </c>
      <c r="AA57">
        <v>6.0260284623129801</v>
      </c>
      <c r="AB57">
        <v>51.311143895505701</v>
      </c>
      <c r="AC57">
        <v>4.6826358448023297</v>
      </c>
      <c r="AD57">
        <v>105</v>
      </c>
      <c r="AE57">
        <v>0</v>
      </c>
      <c r="AF57">
        <v>59752</v>
      </c>
      <c r="AG57">
        <v>0</v>
      </c>
      <c r="AH57">
        <v>64738000</v>
      </c>
      <c r="AI57">
        <v>8.9</v>
      </c>
      <c r="AJ57">
        <v>0</v>
      </c>
      <c r="AK57">
        <v>0</v>
      </c>
      <c r="AL57">
        <v>1129.03225806451</v>
      </c>
      <c r="AM57">
        <v>1354.83870967741</v>
      </c>
      <c r="AN57">
        <v>0</v>
      </c>
      <c r="AO57">
        <v>225.806451612903</v>
      </c>
      <c r="AP57">
        <v>0</v>
      </c>
      <c r="AQ57">
        <v>2935.4838709677401</v>
      </c>
      <c r="AR57">
        <v>4741.9354838709596</v>
      </c>
      <c r="AS57">
        <v>9709.6774193548299</v>
      </c>
      <c r="AT57">
        <v>0</v>
      </c>
      <c r="AU57">
        <v>2.28199769022756E-2</v>
      </c>
      <c r="AV57">
        <v>0</v>
      </c>
      <c r="AW57">
        <v>0.33710040475591002</v>
      </c>
      <c r="AX57">
        <v>1.5160703456640301</v>
      </c>
      <c r="AY57">
        <v>0</v>
      </c>
      <c r="AZ57">
        <v>85367.71</v>
      </c>
      <c r="BA57">
        <v>67119.578937728802</v>
      </c>
      <c r="BB57">
        <v>549.86026340000001</v>
      </c>
      <c r="BC57">
        <v>7.8410514000000001E-2</v>
      </c>
      <c r="BD57">
        <v>2305.0655149999998</v>
      </c>
      <c r="BE57">
        <v>0</v>
      </c>
      <c r="BF57">
        <v>11.62004155</v>
      </c>
      <c r="BG57">
        <v>21.17276554</v>
      </c>
      <c r="BH57">
        <v>3604.67</v>
      </c>
      <c r="BI57">
        <v>0</v>
      </c>
      <c r="BJ57">
        <v>0</v>
      </c>
      <c r="BK57">
        <v>2009.55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52319</v>
      </c>
      <c r="BU57">
        <v>30962</v>
      </c>
      <c r="BV57">
        <v>58028</v>
      </c>
      <c r="BY57" s="10">
        <v>43115</v>
      </c>
      <c r="BZ57">
        <v>5624969.9999999972</v>
      </c>
      <c r="CA57">
        <v>0</v>
      </c>
    </row>
    <row r="58" spans="1:79">
      <c r="A58" s="2">
        <v>43129</v>
      </c>
      <c r="B58">
        <v>5220354.9999999972</v>
      </c>
      <c r="C58">
        <v>0.68896941797213707</v>
      </c>
      <c r="D58">
        <v>6523.002217665</v>
      </c>
      <c r="E58">
        <v>0</v>
      </c>
      <c r="F58">
        <v>122255.29589249491</v>
      </c>
      <c r="G58">
        <v>8532.5522176649993</v>
      </c>
      <c r="H58">
        <v>0</v>
      </c>
      <c r="I58">
        <v>79308.98</v>
      </c>
      <c r="J58">
        <v>0</v>
      </c>
      <c r="K58">
        <v>6523.6911870829717</v>
      </c>
      <c r="L58">
        <v>130787.8481101599</v>
      </c>
      <c r="M58">
        <v>249230.4147465429</v>
      </c>
      <c r="N58">
        <v>630.2526537</v>
      </c>
      <c r="O58">
        <v>0.1783023113063871</v>
      </c>
      <c r="P58">
        <v>0</v>
      </c>
      <c r="Q58">
        <v>21.79325879666575</v>
      </c>
      <c r="R58">
        <v>9.9907859999999998E-3</v>
      </c>
      <c r="S58">
        <v>2082.7712710000001</v>
      </c>
      <c r="T58">
        <v>9.7357104890000006</v>
      </c>
      <c r="U58">
        <v>44955.176923076899</v>
      </c>
      <c r="V58">
        <v>0</v>
      </c>
      <c r="W58">
        <v>246746.54377880099</v>
      </c>
      <c r="X58">
        <v>2483.8709677419301</v>
      </c>
      <c r="Y58">
        <v>880675.41</v>
      </c>
      <c r="Z58">
        <v>62.0837236308641</v>
      </c>
      <c r="AA58">
        <v>5.9276720499702398</v>
      </c>
      <c r="AB58">
        <v>51.4355708143489</v>
      </c>
      <c r="AC58">
        <v>4.8238900514782701</v>
      </c>
      <c r="AD58">
        <v>102.714285714285</v>
      </c>
      <c r="AE58">
        <v>0</v>
      </c>
      <c r="AF58">
        <v>55741.142857142797</v>
      </c>
      <c r="AG58">
        <v>0</v>
      </c>
      <c r="AH58">
        <v>64736857.142857097</v>
      </c>
      <c r="AI58">
        <v>8.9</v>
      </c>
      <c r="AJ58">
        <v>0</v>
      </c>
      <c r="AK58">
        <v>0</v>
      </c>
      <c r="AL58">
        <v>2483.8709677419301</v>
      </c>
      <c r="AM58">
        <v>1866.3594470046</v>
      </c>
      <c r="AN58">
        <v>0</v>
      </c>
      <c r="AO58">
        <v>239.631336405529</v>
      </c>
      <c r="AP58">
        <v>0</v>
      </c>
      <c r="AQ58">
        <v>10972.3502304147</v>
      </c>
      <c r="AR58">
        <v>246746.54377880099</v>
      </c>
      <c r="AS58">
        <v>12304.1474654377</v>
      </c>
      <c r="AT58">
        <v>0</v>
      </c>
      <c r="AU58">
        <v>6.0508311306387098E-2</v>
      </c>
      <c r="AV58">
        <v>0</v>
      </c>
      <c r="AW58">
        <v>0.62846110666574995</v>
      </c>
      <c r="AX58">
        <v>0</v>
      </c>
      <c r="AY58">
        <v>0</v>
      </c>
      <c r="AZ58">
        <v>77299.429999999993</v>
      </c>
      <c r="BA58">
        <v>44955.176923076899</v>
      </c>
      <c r="BB58">
        <v>630.2526537</v>
      </c>
      <c r="BC58">
        <v>0.117794</v>
      </c>
      <c r="BD58">
        <v>2082.7712710000001</v>
      </c>
      <c r="BE58">
        <v>0</v>
      </c>
      <c r="BF58">
        <v>9.7357104890000006</v>
      </c>
      <c r="BG58">
        <v>21.16479769</v>
      </c>
      <c r="BH58">
        <v>3778.95</v>
      </c>
      <c r="BI58">
        <v>9.9907859999999998E-3</v>
      </c>
      <c r="BJ58">
        <v>0</v>
      </c>
      <c r="BK58">
        <v>2009.55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49411</v>
      </c>
      <c r="BU58">
        <v>0</v>
      </c>
      <c r="BV58">
        <v>60627</v>
      </c>
      <c r="BY58" s="10">
        <v>43122</v>
      </c>
      <c r="BZ58">
        <v>5058969.9999999925</v>
      </c>
      <c r="CA58">
        <v>0</v>
      </c>
    </row>
    <row r="59" spans="1:79">
      <c r="A59" s="2">
        <v>43136</v>
      </c>
      <c r="B59">
        <v>5270054.9999999925</v>
      </c>
      <c r="C59">
        <v>1.038449053834992</v>
      </c>
      <c r="D59">
        <v>21270.205019737001</v>
      </c>
      <c r="E59">
        <v>0</v>
      </c>
      <c r="F59">
        <v>52360.12284465813</v>
      </c>
      <c r="G59">
        <v>23279.755019737</v>
      </c>
      <c r="H59">
        <v>0</v>
      </c>
      <c r="I59">
        <v>25694.03</v>
      </c>
      <c r="J59">
        <v>7803</v>
      </c>
      <c r="K59">
        <v>21271.243468790839</v>
      </c>
      <c r="L59">
        <v>75639.877864395137</v>
      </c>
      <c r="M59">
        <v>431750</v>
      </c>
      <c r="N59">
        <v>725.39257829999997</v>
      </c>
      <c r="O59">
        <v>2.5511235894468201E-2</v>
      </c>
      <c r="P59">
        <v>0</v>
      </c>
      <c r="Q59">
        <v>12404.20320388234</v>
      </c>
      <c r="R59">
        <v>0.40541636260439401</v>
      </c>
      <c r="S59">
        <v>4189.9278210000002</v>
      </c>
      <c r="T59">
        <v>5.3389380099999997</v>
      </c>
      <c r="U59">
        <v>20871.604395604299</v>
      </c>
      <c r="V59">
        <v>0</v>
      </c>
      <c r="W59">
        <v>428250</v>
      </c>
      <c r="X59">
        <v>3500</v>
      </c>
      <c r="Y59">
        <v>887427.92</v>
      </c>
      <c r="Z59">
        <v>62.213179383327102</v>
      </c>
      <c r="AA59">
        <v>5.9385724689141002</v>
      </c>
      <c r="AB59">
        <v>51.314291414510798</v>
      </c>
      <c r="AC59">
        <v>4.8541893490614401</v>
      </c>
      <c r="AD59">
        <v>101</v>
      </c>
      <c r="AE59">
        <v>0</v>
      </c>
      <c r="AF59">
        <v>52733</v>
      </c>
      <c r="AG59">
        <v>0</v>
      </c>
      <c r="AH59">
        <v>64736000</v>
      </c>
      <c r="AI59">
        <v>8.9</v>
      </c>
      <c r="AJ59">
        <v>0</v>
      </c>
      <c r="AK59">
        <v>0</v>
      </c>
      <c r="AL59">
        <v>3500</v>
      </c>
      <c r="AM59">
        <v>2250</v>
      </c>
      <c r="AN59">
        <v>0</v>
      </c>
      <c r="AO59">
        <v>250</v>
      </c>
      <c r="AP59">
        <v>0</v>
      </c>
      <c r="AQ59">
        <v>16999.999999999902</v>
      </c>
      <c r="AR59">
        <v>428250</v>
      </c>
      <c r="AS59">
        <v>14250</v>
      </c>
      <c r="AT59">
        <v>0</v>
      </c>
      <c r="AU59">
        <v>1.7288088944681999E-3</v>
      </c>
      <c r="AV59">
        <v>0</v>
      </c>
      <c r="AW59">
        <v>0.63130388233613</v>
      </c>
      <c r="AX59">
        <v>0.40541636260439401</v>
      </c>
      <c r="AY59">
        <v>7803</v>
      </c>
      <c r="AZ59">
        <v>23684.48</v>
      </c>
      <c r="BA59">
        <v>20871.604395604299</v>
      </c>
      <c r="BB59">
        <v>725.39257829999997</v>
      </c>
      <c r="BC59">
        <v>2.3782426999999998E-2</v>
      </c>
      <c r="BD59">
        <v>4189.9278210000002</v>
      </c>
      <c r="BE59">
        <v>0</v>
      </c>
      <c r="BF59">
        <v>5.3389380099999997</v>
      </c>
      <c r="BG59">
        <v>12403.571900000001</v>
      </c>
      <c r="BH59">
        <v>3945.95</v>
      </c>
      <c r="BI59">
        <v>0</v>
      </c>
      <c r="BJ59">
        <v>0</v>
      </c>
      <c r="BK59">
        <v>2009.55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58662</v>
      </c>
      <c r="BU59">
        <v>0</v>
      </c>
      <c r="BV59">
        <v>82847</v>
      </c>
      <c r="BY59" s="10">
        <v>43129</v>
      </c>
      <c r="BZ59">
        <v>5220354.9999999972</v>
      </c>
      <c r="CA59">
        <v>0</v>
      </c>
    </row>
    <row r="60" spans="1:79">
      <c r="A60" s="2">
        <v>43143</v>
      </c>
      <c r="B60">
        <v>4817955</v>
      </c>
      <c r="C60">
        <v>0.4906583299622243</v>
      </c>
      <c r="D60">
        <v>39890.242098422001</v>
      </c>
      <c r="E60">
        <v>0</v>
      </c>
      <c r="F60">
        <v>14897.88716182646</v>
      </c>
      <c r="G60">
        <v>41599.492098422001</v>
      </c>
      <c r="H60">
        <v>0</v>
      </c>
      <c r="I60">
        <v>1709.25</v>
      </c>
      <c r="J60">
        <v>0</v>
      </c>
      <c r="K60">
        <v>39890.732756751961</v>
      </c>
      <c r="L60">
        <v>56497.379260248461</v>
      </c>
      <c r="M60">
        <v>431750</v>
      </c>
      <c r="N60">
        <v>610.90885170000001</v>
      </c>
      <c r="O60">
        <v>1.6876234091272289E-2</v>
      </c>
      <c r="P60">
        <v>0</v>
      </c>
      <c r="Q60">
        <v>27664.882233529868</v>
      </c>
      <c r="R60">
        <v>0</v>
      </c>
      <c r="S60">
        <v>7789.973841</v>
      </c>
      <c r="T60">
        <v>1.240954288</v>
      </c>
      <c r="U60">
        <v>14897.3965034965</v>
      </c>
      <c r="V60">
        <v>0</v>
      </c>
      <c r="W60">
        <v>428250</v>
      </c>
      <c r="X60">
        <v>3500</v>
      </c>
      <c r="Y60">
        <v>803864.89</v>
      </c>
      <c r="Z60">
        <v>61.224207589111899</v>
      </c>
      <c r="AA60">
        <v>5.99348856581853</v>
      </c>
      <c r="AB60">
        <v>49.996065476411403</v>
      </c>
      <c r="AC60">
        <v>4.8222064409943997</v>
      </c>
      <c r="AD60">
        <v>101</v>
      </c>
      <c r="AE60">
        <v>0</v>
      </c>
      <c r="AF60">
        <v>52733</v>
      </c>
      <c r="AG60">
        <v>0</v>
      </c>
      <c r="AH60">
        <v>64736000</v>
      </c>
      <c r="AI60">
        <v>8.9</v>
      </c>
      <c r="AJ60">
        <v>0</v>
      </c>
      <c r="AK60">
        <v>0</v>
      </c>
      <c r="AL60">
        <v>3500</v>
      </c>
      <c r="AM60">
        <v>2250</v>
      </c>
      <c r="AN60">
        <v>0</v>
      </c>
      <c r="AO60">
        <v>250</v>
      </c>
      <c r="AP60">
        <v>0</v>
      </c>
      <c r="AQ60">
        <v>16999.999999999902</v>
      </c>
      <c r="AR60">
        <v>428250</v>
      </c>
      <c r="AS60">
        <v>14250</v>
      </c>
      <c r="AT60">
        <v>0</v>
      </c>
      <c r="AU60">
        <v>5.1248000912722897E-3</v>
      </c>
      <c r="AV60">
        <v>0</v>
      </c>
      <c r="AW60">
        <v>0.485533529870952</v>
      </c>
      <c r="AX60">
        <v>0</v>
      </c>
      <c r="AY60">
        <v>0</v>
      </c>
      <c r="AZ60">
        <v>0</v>
      </c>
      <c r="BA60">
        <v>14897.3965034965</v>
      </c>
      <c r="BB60">
        <v>610.90885170000001</v>
      </c>
      <c r="BC60">
        <v>1.1751434E-2</v>
      </c>
      <c r="BD60">
        <v>7789.973841</v>
      </c>
      <c r="BE60">
        <v>0</v>
      </c>
      <c r="BF60">
        <v>1.240954288</v>
      </c>
      <c r="BG60">
        <v>27664.396700000001</v>
      </c>
      <c r="BH60">
        <v>3823.71</v>
      </c>
      <c r="BI60">
        <v>0</v>
      </c>
      <c r="BJ60">
        <v>0</v>
      </c>
      <c r="BK60">
        <v>1709.25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54372</v>
      </c>
      <c r="BU60">
        <v>0</v>
      </c>
      <c r="BV60">
        <v>84730</v>
      </c>
      <c r="BY60" s="10">
        <v>43136</v>
      </c>
      <c r="BZ60">
        <v>5270054.9999999925</v>
      </c>
      <c r="CA60">
        <v>0</v>
      </c>
    </row>
    <row r="61" spans="1:79">
      <c r="A61" s="2">
        <v>43150</v>
      </c>
      <c r="B61">
        <v>5051454.9999999953</v>
      </c>
      <c r="C61">
        <v>0.30695513899292298</v>
      </c>
      <c r="D61">
        <v>32106.135338276999</v>
      </c>
      <c r="E61">
        <v>0</v>
      </c>
      <c r="F61">
        <v>138581.937957469</v>
      </c>
      <c r="G61">
        <v>33815.385338277003</v>
      </c>
      <c r="H61">
        <v>0</v>
      </c>
      <c r="I61">
        <v>1709.25</v>
      </c>
      <c r="J61">
        <v>0</v>
      </c>
      <c r="K61">
        <v>32106.442293415988</v>
      </c>
      <c r="L61">
        <v>172397.323295746</v>
      </c>
      <c r="M61">
        <v>431750</v>
      </c>
      <c r="N61">
        <v>753.19576910000001</v>
      </c>
      <c r="O61">
        <v>0</v>
      </c>
      <c r="P61">
        <v>0</v>
      </c>
      <c r="Q61">
        <v>20231.35645513899</v>
      </c>
      <c r="R61">
        <v>0</v>
      </c>
      <c r="S61">
        <v>7263.9560140000003</v>
      </c>
      <c r="T61">
        <v>0.31405517700000002</v>
      </c>
      <c r="U61">
        <v>138581.63100232999</v>
      </c>
      <c r="V61">
        <v>0</v>
      </c>
      <c r="W61">
        <v>428250</v>
      </c>
      <c r="X61">
        <v>3500</v>
      </c>
      <c r="Y61">
        <v>876698.28</v>
      </c>
      <c r="Z61">
        <v>59.943298925755002</v>
      </c>
      <c r="AA61">
        <v>5.7619082069234304</v>
      </c>
      <c r="AB61">
        <v>49.684812509048697</v>
      </c>
      <c r="AC61">
        <v>4.8033046637481496</v>
      </c>
      <c r="AD61">
        <v>101</v>
      </c>
      <c r="AE61">
        <v>0</v>
      </c>
      <c r="AF61">
        <v>52733</v>
      </c>
      <c r="AG61">
        <v>0</v>
      </c>
      <c r="AH61">
        <v>64736000</v>
      </c>
      <c r="AI61">
        <v>8.9</v>
      </c>
      <c r="AJ61">
        <v>0</v>
      </c>
      <c r="AK61">
        <v>0</v>
      </c>
      <c r="AL61">
        <v>3500</v>
      </c>
      <c r="AM61">
        <v>2250</v>
      </c>
      <c r="AN61">
        <v>0</v>
      </c>
      <c r="AO61">
        <v>250</v>
      </c>
      <c r="AP61">
        <v>0</v>
      </c>
      <c r="AQ61">
        <v>16999.999999999902</v>
      </c>
      <c r="AR61">
        <v>428250</v>
      </c>
      <c r="AS61">
        <v>14250</v>
      </c>
      <c r="AT61">
        <v>0</v>
      </c>
      <c r="AU61">
        <v>0</v>
      </c>
      <c r="AV61">
        <v>0</v>
      </c>
      <c r="AW61">
        <v>0.30695513899292298</v>
      </c>
      <c r="AX61">
        <v>0</v>
      </c>
      <c r="AY61">
        <v>0</v>
      </c>
      <c r="AZ61">
        <v>0</v>
      </c>
      <c r="BA61">
        <v>138581.63100232999</v>
      </c>
      <c r="BB61">
        <v>753.19576910000001</v>
      </c>
      <c r="BC61">
        <v>0</v>
      </c>
      <c r="BD61">
        <v>7263.9560140000003</v>
      </c>
      <c r="BE61">
        <v>0</v>
      </c>
      <c r="BF61">
        <v>0.31405517700000002</v>
      </c>
      <c r="BG61">
        <v>20231.049500000001</v>
      </c>
      <c r="BH61">
        <v>3857.62</v>
      </c>
      <c r="BI61">
        <v>0</v>
      </c>
      <c r="BJ61">
        <v>0</v>
      </c>
      <c r="BK61">
        <v>1709.25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54564</v>
      </c>
      <c r="BU61">
        <v>31739</v>
      </c>
      <c r="BV61">
        <v>82162</v>
      </c>
      <c r="BY61" s="10">
        <v>43143</v>
      </c>
      <c r="BZ61">
        <v>4817955</v>
      </c>
      <c r="CA61">
        <v>0</v>
      </c>
    </row>
    <row r="62" spans="1:79">
      <c r="A62" s="2">
        <v>43157</v>
      </c>
      <c r="B62">
        <v>5352011.9999999888</v>
      </c>
      <c r="C62">
        <v>0.248136092385665</v>
      </c>
      <c r="D62">
        <v>28092.267273596</v>
      </c>
      <c r="E62">
        <v>0</v>
      </c>
      <c r="F62">
        <v>16447.084266628481</v>
      </c>
      <c r="G62">
        <v>29834.697273596001</v>
      </c>
      <c r="H62">
        <v>0</v>
      </c>
      <c r="I62">
        <v>1742.43</v>
      </c>
      <c r="J62">
        <v>0</v>
      </c>
      <c r="K62">
        <v>28092.515409688389</v>
      </c>
      <c r="L62">
        <v>46281.781540224489</v>
      </c>
      <c r="M62">
        <v>409809.90783410112</v>
      </c>
      <c r="N62">
        <v>672.94436859999996</v>
      </c>
      <c r="O62">
        <v>0</v>
      </c>
      <c r="P62">
        <v>0</v>
      </c>
      <c r="Q62">
        <v>20269.180726092389</v>
      </c>
      <c r="R62">
        <v>0</v>
      </c>
      <c r="S62">
        <v>3499.8931400000001</v>
      </c>
      <c r="T62">
        <v>2.497174996</v>
      </c>
      <c r="U62">
        <v>16446.8361305361</v>
      </c>
      <c r="V62">
        <v>0</v>
      </c>
      <c r="W62">
        <v>407793.778801843</v>
      </c>
      <c r="X62">
        <v>2016.1290322580601</v>
      </c>
      <c r="Y62">
        <v>900307.43</v>
      </c>
      <c r="Z62">
        <v>62.992193261151101</v>
      </c>
      <c r="AA62">
        <v>5.9446493823356104</v>
      </c>
      <c r="AB62">
        <v>52.565954370179902</v>
      </c>
      <c r="AC62">
        <v>4.8310688074147699</v>
      </c>
      <c r="AD62">
        <v>100.428571428571</v>
      </c>
      <c r="AE62">
        <v>0</v>
      </c>
      <c r="AF62">
        <v>54823.285714285703</v>
      </c>
      <c r="AG62">
        <v>0</v>
      </c>
      <c r="AH62">
        <v>64734857.142857097</v>
      </c>
      <c r="AI62">
        <v>8.9</v>
      </c>
      <c r="AJ62">
        <v>0</v>
      </c>
      <c r="AK62">
        <v>0</v>
      </c>
      <c r="AL62">
        <v>2016.1290322580601</v>
      </c>
      <c r="AM62">
        <v>13480.4147465437</v>
      </c>
      <c r="AN62">
        <v>0</v>
      </c>
      <c r="AO62">
        <v>236.17511520737301</v>
      </c>
      <c r="AP62">
        <v>0</v>
      </c>
      <c r="AQ62">
        <v>28447.004608294901</v>
      </c>
      <c r="AR62">
        <v>407793.778801843</v>
      </c>
      <c r="AS62">
        <v>181720.046082949</v>
      </c>
      <c r="AT62">
        <v>0</v>
      </c>
      <c r="AU62">
        <v>0</v>
      </c>
      <c r="AV62">
        <v>0</v>
      </c>
      <c r="AW62">
        <v>0.248136092385665</v>
      </c>
      <c r="AX62">
        <v>0</v>
      </c>
      <c r="AY62">
        <v>0</v>
      </c>
      <c r="AZ62">
        <v>0</v>
      </c>
      <c r="BA62">
        <v>16446.8361305361</v>
      </c>
      <c r="BB62">
        <v>672.94436859999996</v>
      </c>
      <c r="BC62">
        <v>0</v>
      </c>
      <c r="BD62">
        <v>3499.8931400000001</v>
      </c>
      <c r="BE62">
        <v>0</v>
      </c>
      <c r="BF62">
        <v>2.497174996</v>
      </c>
      <c r="BG62">
        <v>20268.93259</v>
      </c>
      <c r="BH62">
        <v>3648</v>
      </c>
      <c r="BI62">
        <v>0</v>
      </c>
      <c r="BJ62">
        <v>0</v>
      </c>
      <c r="BK62">
        <v>1742.43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17417</v>
      </c>
      <c r="BU62">
        <v>0</v>
      </c>
      <c r="BV62">
        <v>87079</v>
      </c>
      <c r="BY62" s="10">
        <v>43150</v>
      </c>
      <c r="BZ62">
        <v>5051454.9999999953</v>
      </c>
      <c r="CA62">
        <v>0</v>
      </c>
    </row>
    <row r="63" spans="1:79">
      <c r="A63" s="2">
        <v>43164</v>
      </c>
      <c r="B63">
        <v>6831811.999999973</v>
      </c>
      <c r="C63">
        <v>0.27877794483462021</v>
      </c>
      <c r="D63">
        <v>18700.9395587</v>
      </c>
      <c r="E63">
        <v>0</v>
      </c>
      <c r="F63">
        <v>71362.35580092184</v>
      </c>
      <c r="G63">
        <v>20493.139558700001</v>
      </c>
      <c r="H63">
        <v>0</v>
      </c>
      <c r="I63">
        <v>1792.2</v>
      </c>
      <c r="J63">
        <v>0</v>
      </c>
      <c r="K63">
        <v>18701.21833664483</v>
      </c>
      <c r="L63">
        <v>91855.49535962184</v>
      </c>
      <c r="M63">
        <v>393354.83870967658</v>
      </c>
      <c r="N63">
        <v>675.84875869999996</v>
      </c>
      <c r="O63">
        <v>1.7288088944681999E-3</v>
      </c>
      <c r="P63">
        <v>0</v>
      </c>
      <c r="Q63">
        <v>12133.72637913594</v>
      </c>
      <c r="R63">
        <v>0</v>
      </c>
      <c r="S63">
        <v>2315.2414699999999</v>
      </c>
      <c r="T63">
        <v>0</v>
      </c>
      <c r="U63">
        <v>71362.077022976999</v>
      </c>
      <c r="V63">
        <v>0</v>
      </c>
      <c r="W63">
        <v>392451.612903225</v>
      </c>
      <c r="X63">
        <v>903.22580645161202</v>
      </c>
      <c r="Y63">
        <v>1194838.06</v>
      </c>
      <c r="Z63">
        <v>62.737436896682702</v>
      </c>
      <c r="AA63">
        <v>5.7177723382544698</v>
      </c>
      <c r="AB63">
        <v>50.809959323263399</v>
      </c>
      <c r="AC63">
        <v>4.7451777395441299</v>
      </c>
      <c r="AD63">
        <v>100</v>
      </c>
      <c r="AE63">
        <v>0</v>
      </c>
      <c r="AF63">
        <v>56391</v>
      </c>
      <c r="AG63">
        <v>0</v>
      </c>
      <c r="AH63">
        <v>64734000</v>
      </c>
      <c r="AI63">
        <v>8.9</v>
      </c>
      <c r="AJ63">
        <v>0</v>
      </c>
      <c r="AK63">
        <v>0</v>
      </c>
      <c r="AL63">
        <v>903.22580645161202</v>
      </c>
      <c r="AM63">
        <v>21903.225806451599</v>
      </c>
      <c r="AN63">
        <v>0</v>
      </c>
      <c r="AO63">
        <v>225.806451612903</v>
      </c>
      <c r="AP63">
        <v>0</v>
      </c>
      <c r="AQ63">
        <v>37032.2580645161</v>
      </c>
      <c r="AR63">
        <v>392451.612903225</v>
      </c>
      <c r="AS63">
        <v>307322.58064516098</v>
      </c>
      <c r="AT63">
        <v>0</v>
      </c>
      <c r="AU63">
        <v>1.7288088944681999E-3</v>
      </c>
      <c r="AV63">
        <v>0</v>
      </c>
      <c r="AW63">
        <v>0.27704913594015201</v>
      </c>
      <c r="AX63">
        <v>0</v>
      </c>
      <c r="AY63">
        <v>0</v>
      </c>
      <c r="AZ63">
        <v>0</v>
      </c>
      <c r="BA63">
        <v>71362.077022976999</v>
      </c>
      <c r="BB63">
        <v>675.84875869999996</v>
      </c>
      <c r="BC63">
        <v>0</v>
      </c>
      <c r="BD63">
        <v>2315.2414699999999</v>
      </c>
      <c r="BE63">
        <v>0</v>
      </c>
      <c r="BF63">
        <v>0</v>
      </c>
      <c r="BG63">
        <v>12133.449329999999</v>
      </c>
      <c r="BH63">
        <v>3576.4</v>
      </c>
      <c r="BI63">
        <v>0</v>
      </c>
      <c r="BJ63">
        <v>0</v>
      </c>
      <c r="BK63">
        <v>1792.2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106946</v>
      </c>
      <c r="BU63">
        <v>0</v>
      </c>
      <c r="BV63">
        <v>82872</v>
      </c>
      <c r="BY63" s="10">
        <v>43157</v>
      </c>
      <c r="BZ63">
        <v>5352011.9999999888</v>
      </c>
      <c r="CA63">
        <v>0</v>
      </c>
    </row>
    <row r="64" spans="1:79">
      <c r="A64" s="2">
        <v>43171</v>
      </c>
      <c r="B64">
        <v>5048211.9999999916</v>
      </c>
      <c r="C64">
        <v>3.3712876222913621</v>
      </c>
      <c r="D64">
        <v>4395.2009447150003</v>
      </c>
      <c r="E64">
        <v>0</v>
      </c>
      <c r="F64">
        <v>33091.199859050786</v>
      </c>
      <c r="G64">
        <v>6405.4009447150002</v>
      </c>
      <c r="H64">
        <v>0</v>
      </c>
      <c r="I64">
        <v>2010.2</v>
      </c>
      <c r="J64">
        <v>0</v>
      </c>
      <c r="K64">
        <v>4398.572232337292</v>
      </c>
      <c r="L64">
        <v>39496.600803765803</v>
      </c>
      <c r="M64">
        <v>393354.83870967658</v>
      </c>
      <c r="N64">
        <v>666.99459850000005</v>
      </c>
      <c r="O64">
        <v>4.1806839999999996E-3</v>
      </c>
      <c r="P64">
        <v>0</v>
      </c>
      <c r="Q64">
        <v>0.24938488721647201</v>
      </c>
      <c r="R64">
        <v>3.1219027350748898</v>
      </c>
      <c r="S64">
        <v>0</v>
      </c>
      <c r="T64">
        <v>0.942165531</v>
      </c>
      <c r="U64">
        <v>33087.828571428501</v>
      </c>
      <c r="V64">
        <v>0</v>
      </c>
      <c r="W64">
        <v>392451.612903225</v>
      </c>
      <c r="X64">
        <v>903.22580645161202</v>
      </c>
      <c r="Y64">
        <v>844801.64</v>
      </c>
      <c r="Z64">
        <v>61.081918556510701</v>
      </c>
      <c r="AA64">
        <v>5.9756181556135699</v>
      </c>
      <c r="AB64">
        <v>48.428452789312097</v>
      </c>
      <c r="AC64">
        <v>4.7820976844744498</v>
      </c>
      <c r="AD64">
        <v>100</v>
      </c>
      <c r="AE64">
        <v>0</v>
      </c>
      <c r="AF64">
        <v>56391</v>
      </c>
      <c r="AG64">
        <v>0</v>
      </c>
      <c r="AH64">
        <v>64734000</v>
      </c>
      <c r="AI64">
        <v>8.9</v>
      </c>
      <c r="AJ64">
        <v>0</v>
      </c>
      <c r="AK64">
        <v>0</v>
      </c>
      <c r="AL64">
        <v>903.22580645161202</v>
      </c>
      <c r="AM64">
        <v>21903.225806451599</v>
      </c>
      <c r="AN64">
        <v>0</v>
      </c>
      <c r="AO64">
        <v>225.806451612903</v>
      </c>
      <c r="AP64">
        <v>0</v>
      </c>
      <c r="AQ64">
        <v>37032.2580645161</v>
      </c>
      <c r="AR64">
        <v>392451.612903225</v>
      </c>
      <c r="AS64">
        <v>307322.58064516098</v>
      </c>
      <c r="AT64">
        <v>0</v>
      </c>
      <c r="AU64">
        <v>0</v>
      </c>
      <c r="AV64">
        <v>0</v>
      </c>
      <c r="AW64">
        <v>0.24938488721647201</v>
      </c>
      <c r="AX64">
        <v>3.1219027350748898</v>
      </c>
      <c r="AY64">
        <v>0</v>
      </c>
      <c r="AZ64">
        <v>0</v>
      </c>
      <c r="BA64">
        <v>33087.828571428501</v>
      </c>
      <c r="BB64">
        <v>666.99459850000005</v>
      </c>
      <c r="BC64">
        <v>4.1806839999999996E-3</v>
      </c>
      <c r="BD64">
        <v>0</v>
      </c>
      <c r="BE64">
        <v>0</v>
      </c>
      <c r="BF64">
        <v>0.942165531</v>
      </c>
      <c r="BG64">
        <v>0</v>
      </c>
      <c r="BH64">
        <v>3727.26</v>
      </c>
      <c r="BI64">
        <v>0</v>
      </c>
      <c r="BJ64">
        <v>0</v>
      </c>
      <c r="BK64">
        <v>2010.2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17506</v>
      </c>
      <c r="BU64">
        <v>0</v>
      </c>
      <c r="BV64">
        <v>103819</v>
      </c>
      <c r="BY64" s="10">
        <v>43164</v>
      </c>
      <c r="BZ64">
        <v>6831811.999999973</v>
      </c>
      <c r="CA64">
        <v>0</v>
      </c>
    </row>
    <row r="65" spans="1:79">
      <c r="A65" s="2">
        <v>43178</v>
      </c>
      <c r="B65">
        <v>4826011.9999999953</v>
      </c>
      <c r="C65">
        <v>8506.9169393061093</v>
      </c>
      <c r="D65">
        <v>14505.474249438999</v>
      </c>
      <c r="E65">
        <v>0</v>
      </c>
      <c r="F65">
        <v>8595.1312250203955</v>
      </c>
      <c r="G65">
        <v>16515.674249438998</v>
      </c>
      <c r="H65">
        <v>0</v>
      </c>
      <c r="I65">
        <v>2010.2</v>
      </c>
      <c r="J65">
        <v>0</v>
      </c>
      <c r="K65">
        <v>23012.39118874511</v>
      </c>
      <c r="L65">
        <v>25110.80547445939</v>
      </c>
      <c r="M65">
        <v>393354.83870967658</v>
      </c>
      <c r="N65">
        <v>3047.0977168900099</v>
      </c>
      <c r="O65">
        <v>3.3861619999999999E-3</v>
      </c>
      <c r="P65">
        <v>0</v>
      </c>
      <c r="Q65">
        <v>11676.601297352719</v>
      </c>
      <c r="R65">
        <v>4444.5447331633804</v>
      </c>
      <c r="S65">
        <v>0</v>
      </c>
      <c r="T65">
        <v>0.31405517700000002</v>
      </c>
      <c r="U65">
        <v>88.214285714285694</v>
      </c>
      <c r="V65">
        <v>0</v>
      </c>
      <c r="W65">
        <v>392451.612903225</v>
      </c>
      <c r="X65">
        <v>903.22580645161202</v>
      </c>
      <c r="Y65">
        <v>790387.97</v>
      </c>
      <c r="Z65">
        <v>61.372842471174899</v>
      </c>
      <c r="AA65">
        <v>6.1058773780701197</v>
      </c>
      <c r="AB65">
        <v>46.239559041763798</v>
      </c>
      <c r="AC65">
        <v>4.7405857446238802</v>
      </c>
      <c r="AD65">
        <v>100</v>
      </c>
      <c r="AE65">
        <v>0</v>
      </c>
      <c r="AF65">
        <v>56391</v>
      </c>
      <c r="AG65">
        <v>0</v>
      </c>
      <c r="AH65">
        <v>64734000</v>
      </c>
      <c r="AI65">
        <v>8.9</v>
      </c>
      <c r="AJ65">
        <v>0</v>
      </c>
      <c r="AK65">
        <v>0</v>
      </c>
      <c r="AL65">
        <v>903.22580645161202</v>
      </c>
      <c r="AM65">
        <v>21903.225806451599</v>
      </c>
      <c r="AN65">
        <v>0</v>
      </c>
      <c r="AO65">
        <v>225.806451612903</v>
      </c>
      <c r="AP65">
        <v>0</v>
      </c>
      <c r="AQ65">
        <v>37032.2580645161</v>
      </c>
      <c r="AR65">
        <v>392451.612903225</v>
      </c>
      <c r="AS65">
        <v>307322.58064516098</v>
      </c>
      <c r="AT65">
        <v>2385.7709087900098</v>
      </c>
      <c r="AU65">
        <v>0</v>
      </c>
      <c r="AV65">
        <v>0</v>
      </c>
      <c r="AW65">
        <v>1676.6012973527199</v>
      </c>
      <c r="AX65">
        <v>4444.5447331633804</v>
      </c>
      <c r="AY65">
        <v>0</v>
      </c>
      <c r="AZ65">
        <v>0</v>
      </c>
      <c r="BA65">
        <v>88.214285714285694</v>
      </c>
      <c r="BB65">
        <v>661.32680809999999</v>
      </c>
      <c r="BC65">
        <v>3.3861619999999999E-3</v>
      </c>
      <c r="BD65">
        <v>0</v>
      </c>
      <c r="BE65">
        <v>0</v>
      </c>
      <c r="BF65">
        <v>0.31405517700000002</v>
      </c>
      <c r="BG65">
        <v>10000</v>
      </c>
      <c r="BH65">
        <v>3843.83</v>
      </c>
      <c r="BI65">
        <v>0</v>
      </c>
      <c r="BJ65">
        <v>0</v>
      </c>
      <c r="BK65">
        <v>2010.2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88264</v>
      </c>
      <c r="BU65">
        <v>33994</v>
      </c>
      <c r="BV65">
        <v>80296</v>
      </c>
      <c r="BY65" s="10">
        <v>43171</v>
      </c>
      <c r="BZ65">
        <v>5048211.9999999916</v>
      </c>
      <c r="CA65">
        <v>0</v>
      </c>
    </row>
    <row r="66" spans="1:79">
      <c r="A66" s="2">
        <v>43185</v>
      </c>
      <c r="B66">
        <v>5258811.9999999925</v>
      </c>
      <c r="C66">
        <v>10106.91523776826</v>
      </c>
      <c r="D66">
        <v>4670.7641557540001</v>
      </c>
      <c r="E66">
        <v>0</v>
      </c>
      <c r="F66">
        <v>10230.41523776826</v>
      </c>
      <c r="G66">
        <v>6680.9641557539999</v>
      </c>
      <c r="H66">
        <v>0</v>
      </c>
      <c r="I66">
        <v>2010.2</v>
      </c>
      <c r="J66">
        <v>0</v>
      </c>
      <c r="K66">
        <v>14777.679393522259</v>
      </c>
      <c r="L66">
        <v>16911.37939352226</v>
      </c>
      <c r="M66">
        <v>370094.62365591311</v>
      </c>
      <c r="N66">
        <v>5321.3189086391594</v>
      </c>
      <c r="O66">
        <v>0</v>
      </c>
      <c r="P66">
        <v>0</v>
      </c>
      <c r="Q66">
        <v>2697.0852720897501</v>
      </c>
      <c r="R66">
        <v>2754.85710243935</v>
      </c>
      <c r="S66">
        <v>0</v>
      </c>
      <c r="T66">
        <v>0.62811035400000004</v>
      </c>
      <c r="U66">
        <v>123.5</v>
      </c>
      <c r="V66">
        <v>0</v>
      </c>
      <c r="W66">
        <v>369320.43010752602</v>
      </c>
      <c r="X66">
        <v>774.19354838709603</v>
      </c>
      <c r="Y66">
        <v>874988.72</v>
      </c>
      <c r="Z66">
        <v>63.184836088454901</v>
      </c>
      <c r="AA66">
        <v>6.0101483105288098</v>
      </c>
      <c r="AB66">
        <v>48.698665348492298</v>
      </c>
      <c r="AC66">
        <v>4.8006527680816502</v>
      </c>
      <c r="AD66">
        <v>100.142857142857</v>
      </c>
      <c r="AE66">
        <v>0</v>
      </c>
      <c r="AF66">
        <v>56244.285714285703</v>
      </c>
      <c r="AG66">
        <v>0</v>
      </c>
      <c r="AH66">
        <v>64733142.857142799</v>
      </c>
      <c r="AI66">
        <v>8.8857142857142808</v>
      </c>
      <c r="AJ66">
        <v>0</v>
      </c>
      <c r="AK66">
        <v>0</v>
      </c>
      <c r="AL66">
        <v>774.19354838709603</v>
      </c>
      <c r="AM66">
        <v>25074.193548387</v>
      </c>
      <c r="AN66">
        <v>0</v>
      </c>
      <c r="AO66">
        <v>226.88172043010701</v>
      </c>
      <c r="AP66">
        <v>0</v>
      </c>
      <c r="AQ66">
        <v>33608.602150537597</v>
      </c>
      <c r="AR66">
        <v>369320.43010752602</v>
      </c>
      <c r="AS66">
        <v>265219.354838709</v>
      </c>
      <c r="AT66">
        <v>4654.9728632391598</v>
      </c>
      <c r="AU66">
        <v>0</v>
      </c>
      <c r="AV66">
        <v>0</v>
      </c>
      <c r="AW66">
        <v>2697.0852720897501</v>
      </c>
      <c r="AX66">
        <v>2754.85710243935</v>
      </c>
      <c r="AY66">
        <v>0</v>
      </c>
      <c r="AZ66">
        <v>0</v>
      </c>
      <c r="BA66">
        <v>123.5</v>
      </c>
      <c r="BB66">
        <v>666.34604539999998</v>
      </c>
      <c r="BC66">
        <v>0</v>
      </c>
      <c r="BD66">
        <v>0</v>
      </c>
      <c r="BE66">
        <v>0</v>
      </c>
      <c r="BF66">
        <v>0.62811035400000004</v>
      </c>
      <c r="BG66">
        <v>0</v>
      </c>
      <c r="BH66">
        <v>4003.79</v>
      </c>
      <c r="BI66">
        <v>0</v>
      </c>
      <c r="BJ66">
        <v>0</v>
      </c>
      <c r="BK66">
        <v>2010.2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23221</v>
      </c>
      <c r="BU66">
        <v>0</v>
      </c>
      <c r="BV66">
        <v>66507</v>
      </c>
      <c r="BY66" s="10">
        <v>43178</v>
      </c>
      <c r="BZ66">
        <v>4826011.9999999953</v>
      </c>
      <c r="CA66">
        <v>0</v>
      </c>
    </row>
    <row r="67" spans="1:79">
      <c r="A67" s="2">
        <v>43192</v>
      </c>
      <c r="B67">
        <v>5501417.4999999888</v>
      </c>
      <c r="C67">
        <v>12652.39366902662</v>
      </c>
      <c r="D67">
        <v>13102.770213282</v>
      </c>
      <c r="E67">
        <v>0</v>
      </c>
      <c r="F67">
        <v>18985.96509759804</v>
      </c>
      <c r="G67">
        <v>15112.970213282</v>
      </c>
      <c r="H67">
        <v>0</v>
      </c>
      <c r="I67">
        <v>2010.2</v>
      </c>
      <c r="J67">
        <v>0</v>
      </c>
      <c r="K67">
        <v>25755.163882308621</v>
      </c>
      <c r="L67">
        <v>34098.935310880042</v>
      </c>
      <c r="M67">
        <v>230533.33333333299</v>
      </c>
      <c r="N67">
        <v>5766.5553683992302</v>
      </c>
      <c r="O67">
        <v>1.482524038834274E-2</v>
      </c>
      <c r="P67">
        <v>0</v>
      </c>
      <c r="Q67">
        <v>3728.49610097697</v>
      </c>
      <c r="R67">
        <v>12387.78758769203</v>
      </c>
      <c r="S67">
        <v>0</v>
      </c>
      <c r="T67">
        <v>0</v>
      </c>
      <c r="U67">
        <v>6333.5714285714203</v>
      </c>
      <c r="V67">
        <v>0</v>
      </c>
      <c r="W67">
        <v>230533.33333333299</v>
      </c>
      <c r="X67">
        <v>0</v>
      </c>
      <c r="Y67">
        <v>931176.3</v>
      </c>
      <c r="Z67">
        <v>63.203884248923103</v>
      </c>
      <c r="AA67">
        <v>5.9080299978745199</v>
      </c>
      <c r="AB67">
        <v>50.810479765843702</v>
      </c>
      <c r="AC67">
        <v>4.8386999182815096</v>
      </c>
      <c r="AD67">
        <v>101</v>
      </c>
      <c r="AE67">
        <v>1</v>
      </c>
      <c r="AF67">
        <v>55364</v>
      </c>
      <c r="AG67">
        <v>0</v>
      </c>
      <c r="AH67">
        <v>64728000</v>
      </c>
      <c r="AI67">
        <v>8.7999999999999901</v>
      </c>
      <c r="AJ67">
        <v>0</v>
      </c>
      <c r="AK67">
        <v>0</v>
      </c>
      <c r="AL67">
        <v>0</v>
      </c>
      <c r="AM67">
        <v>44100</v>
      </c>
      <c r="AN67">
        <v>0</v>
      </c>
      <c r="AO67">
        <v>233.333333333333</v>
      </c>
      <c r="AP67">
        <v>0</v>
      </c>
      <c r="AQ67">
        <v>13066.666666666601</v>
      </c>
      <c r="AR67">
        <v>230533.33333333299</v>
      </c>
      <c r="AS67">
        <v>12600</v>
      </c>
      <c r="AT67">
        <v>5161.37070309923</v>
      </c>
      <c r="AU67">
        <v>1.7438453883427401E-3</v>
      </c>
      <c r="AV67">
        <v>0</v>
      </c>
      <c r="AW67">
        <v>3726.38261838997</v>
      </c>
      <c r="AX67">
        <v>3764.6386036920298</v>
      </c>
      <c r="AY67">
        <v>0</v>
      </c>
      <c r="AZ67">
        <v>0</v>
      </c>
      <c r="BA67">
        <v>6333.5714285714203</v>
      </c>
      <c r="BB67">
        <v>605.18466530000001</v>
      </c>
      <c r="BC67">
        <v>1.3081394999999999E-2</v>
      </c>
      <c r="BD67">
        <v>0</v>
      </c>
      <c r="BE67">
        <v>0</v>
      </c>
      <c r="BF67">
        <v>0</v>
      </c>
      <c r="BG67">
        <v>2.113482587</v>
      </c>
      <c r="BH67">
        <v>3872.31</v>
      </c>
      <c r="BI67">
        <v>8623.1489839999995</v>
      </c>
      <c r="BJ67">
        <v>0</v>
      </c>
      <c r="BK67">
        <v>2010.2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57644</v>
      </c>
      <c r="BU67">
        <v>0</v>
      </c>
      <c r="BV67">
        <v>62516</v>
      </c>
      <c r="BY67" s="10">
        <v>43185</v>
      </c>
      <c r="BZ67">
        <v>5258811.9999999925</v>
      </c>
      <c r="CA67">
        <v>0</v>
      </c>
    </row>
    <row r="68" spans="1:79">
      <c r="A68" s="2">
        <v>43199</v>
      </c>
      <c r="B68">
        <v>5515217.4999999907</v>
      </c>
      <c r="C68">
        <v>29143.698510479779</v>
      </c>
      <c r="D68">
        <v>20949.3088064</v>
      </c>
      <c r="E68">
        <v>0</v>
      </c>
      <c r="F68">
        <v>113519.912796194</v>
      </c>
      <c r="G68">
        <v>22523.5588064</v>
      </c>
      <c r="H68">
        <v>0</v>
      </c>
      <c r="I68">
        <v>1574.25</v>
      </c>
      <c r="J68">
        <v>0</v>
      </c>
      <c r="K68">
        <v>50093.007316879783</v>
      </c>
      <c r="L68">
        <v>136043.47160259401</v>
      </c>
      <c r="M68">
        <v>230533.33333333299</v>
      </c>
      <c r="N68">
        <v>5437.1123008204204</v>
      </c>
      <c r="O68">
        <v>0</v>
      </c>
      <c r="P68">
        <v>0</v>
      </c>
      <c r="Q68">
        <v>25438.731814899402</v>
      </c>
      <c r="R68">
        <v>15454.323201159959</v>
      </c>
      <c r="S68">
        <v>0</v>
      </c>
      <c r="T68">
        <v>0</v>
      </c>
      <c r="U68">
        <v>84376.214285714203</v>
      </c>
      <c r="V68">
        <v>0</v>
      </c>
      <c r="W68">
        <v>230533.33333333299</v>
      </c>
      <c r="X68">
        <v>0</v>
      </c>
      <c r="Y68">
        <v>944407.05</v>
      </c>
      <c r="Z68">
        <v>61.649836089873098</v>
      </c>
      <c r="AA68">
        <v>5.8398732771344601</v>
      </c>
      <c r="AB68">
        <v>45.391772279219403</v>
      </c>
      <c r="AC68">
        <v>4.7529375679505197</v>
      </c>
      <c r="AD68">
        <v>101</v>
      </c>
      <c r="AE68">
        <v>0</v>
      </c>
      <c r="AF68">
        <v>55364</v>
      </c>
      <c r="AG68">
        <v>0</v>
      </c>
      <c r="AH68">
        <v>64728000</v>
      </c>
      <c r="AI68">
        <v>8.7999999999999901</v>
      </c>
      <c r="AJ68">
        <v>0</v>
      </c>
      <c r="AK68">
        <v>0</v>
      </c>
      <c r="AL68">
        <v>0</v>
      </c>
      <c r="AM68">
        <v>44100</v>
      </c>
      <c r="AN68">
        <v>0</v>
      </c>
      <c r="AO68">
        <v>233.333333333333</v>
      </c>
      <c r="AP68">
        <v>0</v>
      </c>
      <c r="AQ68">
        <v>13066.666666666601</v>
      </c>
      <c r="AR68">
        <v>230533.33333333299</v>
      </c>
      <c r="AS68">
        <v>12600</v>
      </c>
      <c r="AT68">
        <v>5140.3287484204202</v>
      </c>
      <c r="AU68">
        <v>0</v>
      </c>
      <c r="AV68">
        <v>0</v>
      </c>
      <c r="AW68">
        <v>20476.1242408994</v>
      </c>
      <c r="AX68">
        <v>3527.2455211599599</v>
      </c>
      <c r="AY68">
        <v>0</v>
      </c>
      <c r="AZ68">
        <v>0</v>
      </c>
      <c r="BA68">
        <v>84376.214285714203</v>
      </c>
      <c r="BB68">
        <v>296.78355240000002</v>
      </c>
      <c r="BC68">
        <v>0</v>
      </c>
      <c r="BD68">
        <v>0</v>
      </c>
      <c r="BE68">
        <v>0</v>
      </c>
      <c r="BF68">
        <v>0</v>
      </c>
      <c r="BG68">
        <v>4962.6075739999997</v>
      </c>
      <c r="BH68">
        <v>3762.84</v>
      </c>
      <c r="BI68">
        <v>11927.07768</v>
      </c>
      <c r="BJ68">
        <v>0</v>
      </c>
      <c r="BK68">
        <v>1574.25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66904</v>
      </c>
      <c r="BU68">
        <v>0</v>
      </c>
      <c r="BV68">
        <v>70247</v>
      </c>
      <c r="BY68" s="10">
        <v>43192</v>
      </c>
      <c r="BZ68">
        <v>5501417.4999999888</v>
      </c>
      <c r="CA68">
        <v>0</v>
      </c>
    </row>
    <row r="69" spans="1:79">
      <c r="A69" s="2">
        <v>43206</v>
      </c>
      <c r="B69">
        <v>4837417.4999999972</v>
      </c>
      <c r="C69">
        <v>26968.474804367572</v>
      </c>
      <c r="D69">
        <v>22036.921069600001</v>
      </c>
      <c r="E69">
        <v>0</v>
      </c>
      <c r="F69">
        <v>112384.22480436751</v>
      </c>
      <c r="G69">
        <v>23611.171069600001</v>
      </c>
      <c r="H69">
        <v>0</v>
      </c>
      <c r="I69">
        <v>1574.25</v>
      </c>
      <c r="J69">
        <v>0</v>
      </c>
      <c r="K69">
        <v>49005.395873967573</v>
      </c>
      <c r="L69">
        <v>135995.3958739675</v>
      </c>
      <c r="M69">
        <v>230533.33333333299</v>
      </c>
      <c r="N69">
        <v>5299.9356856169507</v>
      </c>
      <c r="O69">
        <v>0</v>
      </c>
      <c r="P69">
        <v>0</v>
      </c>
      <c r="Q69">
        <v>16978.523121513019</v>
      </c>
      <c r="R69">
        <v>23004.0470668376</v>
      </c>
      <c r="S69">
        <v>0</v>
      </c>
      <c r="T69">
        <v>0</v>
      </c>
      <c r="U69">
        <v>85415.749999999898</v>
      </c>
      <c r="V69">
        <v>0</v>
      </c>
      <c r="W69">
        <v>230533.33333333299</v>
      </c>
      <c r="X69">
        <v>0</v>
      </c>
      <c r="Y69">
        <v>806430.59</v>
      </c>
      <c r="Z69">
        <v>60.196324769363002</v>
      </c>
      <c r="AA69">
        <v>5.9985540731384503</v>
      </c>
      <c r="AB69">
        <v>44.756593743610701</v>
      </c>
      <c r="AC69">
        <v>4.7733012257392602</v>
      </c>
      <c r="AD69">
        <v>101</v>
      </c>
      <c r="AE69">
        <v>0</v>
      </c>
      <c r="AF69">
        <v>55364</v>
      </c>
      <c r="AG69">
        <v>0</v>
      </c>
      <c r="AH69">
        <v>64728000</v>
      </c>
      <c r="AI69">
        <v>8.7999999999999901</v>
      </c>
      <c r="AJ69">
        <v>0</v>
      </c>
      <c r="AK69">
        <v>0</v>
      </c>
      <c r="AL69">
        <v>0</v>
      </c>
      <c r="AM69">
        <v>44100</v>
      </c>
      <c r="AN69">
        <v>0</v>
      </c>
      <c r="AO69">
        <v>233.333333333333</v>
      </c>
      <c r="AP69">
        <v>0</v>
      </c>
      <c r="AQ69">
        <v>13066.666666666601</v>
      </c>
      <c r="AR69">
        <v>230533.33333333299</v>
      </c>
      <c r="AS69">
        <v>12600</v>
      </c>
      <c r="AT69">
        <v>5012.2318770169504</v>
      </c>
      <c r="AU69">
        <v>0</v>
      </c>
      <c r="AV69">
        <v>0</v>
      </c>
      <c r="AW69">
        <v>9886.28379051302</v>
      </c>
      <c r="AX69">
        <v>12069.9591368376</v>
      </c>
      <c r="AY69">
        <v>0</v>
      </c>
      <c r="AZ69">
        <v>0</v>
      </c>
      <c r="BA69">
        <v>85415.749999999898</v>
      </c>
      <c r="BB69">
        <v>287.7038086</v>
      </c>
      <c r="BC69">
        <v>0</v>
      </c>
      <c r="BD69">
        <v>0</v>
      </c>
      <c r="BE69">
        <v>0</v>
      </c>
      <c r="BF69">
        <v>0</v>
      </c>
      <c r="BG69">
        <v>7092.2393309999998</v>
      </c>
      <c r="BH69">
        <v>3722.89</v>
      </c>
      <c r="BI69">
        <v>10934.08793</v>
      </c>
      <c r="BJ69">
        <v>0</v>
      </c>
      <c r="BK69">
        <v>1574.25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57929</v>
      </c>
      <c r="BU69">
        <v>0</v>
      </c>
      <c r="BV69">
        <v>90138</v>
      </c>
      <c r="BY69" s="10">
        <v>43199</v>
      </c>
      <c r="BZ69">
        <v>5515217.4999999907</v>
      </c>
      <c r="CA69">
        <v>0</v>
      </c>
    </row>
    <row r="70" spans="1:79">
      <c r="A70" s="2">
        <v>43213</v>
      </c>
      <c r="B70">
        <v>5324317.4999999851</v>
      </c>
      <c r="C70">
        <v>40516.227227750613</v>
      </c>
      <c r="D70">
        <v>23585.091779465001</v>
      </c>
      <c r="E70">
        <v>0</v>
      </c>
      <c r="F70">
        <v>74143.905799179105</v>
      </c>
      <c r="G70">
        <v>25159.341779465001</v>
      </c>
      <c r="H70">
        <v>0</v>
      </c>
      <c r="I70">
        <v>1574.25</v>
      </c>
      <c r="J70">
        <v>0</v>
      </c>
      <c r="K70">
        <v>64101.319007215607</v>
      </c>
      <c r="L70">
        <v>99303.247578644106</v>
      </c>
      <c r="M70">
        <v>230533.33333333299</v>
      </c>
      <c r="N70">
        <v>6742.56336846671</v>
      </c>
      <c r="O70">
        <v>0</v>
      </c>
      <c r="P70">
        <v>0</v>
      </c>
      <c r="Q70">
        <v>26333.553864748901</v>
      </c>
      <c r="R70">
        <v>27066.596764534999</v>
      </c>
      <c r="S70">
        <v>0</v>
      </c>
      <c r="T70">
        <v>1.5550094649999999</v>
      </c>
      <c r="U70">
        <v>33627.6785714285</v>
      </c>
      <c r="V70">
        <v>0</v>
      </c>
      <c r="W70">
        <v>230533.33333333299</v>
      </c>
      <c r="X70">
        <v>0</v>
      </c>
      <c r="Y70">
        <v>888380.19</v>
      </c>
      <c r="Z70">
        <v>64.317681068981997</v>
      </c>
      <c r="AA70">
        <v>5.9932870550810797</v>
      </c>
      <c r="AB70">
        <v>50.379361210877299</v>
      </c>
      <c r="AC70">
        <v>4.8605394977007803</v>
      </c>
      <c r="AD70">
        <v>101</v>
      </c>
      <c r="AE70">
        <v>0</v>
      </c>
      <c r="AF70">
        <v>55364</v>
      </c>
      <c r="AG70">
        <v>0</v>
      </c>
      <c r="AH70">
        <v>64728000</v>
      </c>
      <c r="AI70">
        <v>8.7999999999999901</v>
      </c>
      <c r="AJ70">
        <v>0</v>
      </c>
      <c r="AK70">
        <v>0</v>
      </c>
      <c r="AL70">
        <v>0</v>
      </c>
      <c r="AM70">
        <v>44100</v>
      </c>
      <c r="AN70">
        <v>0</v>
      </c>
      <c r="AO70">
        <v>233.333333333333</v>
      </c>
      <c r="AP70">
        <v>0</v>
      </c>
      <c r="AQ70">
        <v>13066.666666666601</v>
      </c>
      <c r="AR70">
        <v>230533.33333333299</v>
      </c>
      <c r="AS70">
        <v>12600</v>
      </c>
      <c r="AT70">
        <v>5555.1471794667104</v>
      </c>
      <c r="AU70">
        <v>0</v>
      </c>
      <c r="AV70">
        <v>0</v>
      </c>
      <c r="AW70">
        <v>17714.327173748901</v>
      </c>
      <c r="AX70">
        <v>17246.752874534999</v>
      </c>
      <c r="AY70">
        <v>0</v>
      </c>
      <c r="AZ70">
        <v>0</v>
      </c>
      <c r="BA70">
        <v>33627.6785714285</v>
      </c>
      <c r="BB70">
        <v>1187.416189</v>
      </c>
      <c r="BC70">
        <v>0</v>
      </c>
      <c r="BD70">
        <v>0</v>
      </c>
      <c r="BE70">
        <v>0</v>
      </c>
      <c r="BF70">
        <v>1.5550094649999999</v>
      </c>
      <c r="BG70">
        <v>8619.2266909999998</v>
      </c>
      <c r="BH70">
        <v>3957.05</v>
      </c>
      <c r="BI70">
        <v>9819.8438900000001</v>
      </c>
      <c r="BJ70">
        <v>0</v>
      </c>
      <c r="BK70">
        <v>1574.25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70498</v>
      </c>
      <c r="BU70">
        <v>46878</v>
      </c>
      <c r="BV70">
        <v>90197</v>
      </c>
      <c r="BY70" s="10">
        <v>43206</v>
      </c>
      <c r="BZ70">
        <v>4837417.4999999972</v>
      </c>
      <c r="CA70">
        <v>0</v>
      </c>
    </row>
    <row r="71" spans="1:79">
      <c r="A71" s="2">
        <v>43220</v>
      </c>
      <c r="B71">
        <v>5688099.9999999963</v>
      </c>
      <c r="C71">
        <v>64038.741316599589</v>
      </c>
      <c r="D71">
        <v>27583.706787505002</v>
      </c>
      <c r="E71">
        <v>0</v>
      </c>
      <c r="F71">
        <v>78617.101206709383</v>
      </c>
      <c r="G71">
        <v>29157.956787505002</v>
      </c>
      <c r="H71">
        <v>0</v>
      </c>
      <c r="I71">
        <v>1574.25</v>
      </c>
      <c r="J71">
        <v>0</v>
      </c>
      <c r="K71">
        <v>91622.44810410458</v>
      </c>
      <c r="L71">
        <v>107775.0579942144</v>
      </c>
      <c r="M71">
        <v>37384.946236559103</v>
      </c>
      <c r="N71">
        <v>5014.40768796259</v>
      </c>
      <c r="O71">
        <v>1.441105E-3</v>
      </c>
      <c r="P71">
        <v>0</v>
      </c>
      <c r="Q71">
        <v>26583.6743261995</v>
      </c>
      <c r="R71">
        <v>56249.4646488375</v>
      </c>
      <c r="S71">
        <v>0</v>
      </c>
      <c r="T71">
        <v>0</v>
      </c>
      <c r="U71">
        <v>14578.359890109799</v>
      </c>
      <c r="V71">
        <v>0</v>
      </c>
      <c r="W71">
        <v>37384.946236559103</v>
      </c>
      <c r="X71">
        <v>0</v>
      </c>
      <c r="Y71">
        <v>965918.67</v>
      </c>
      <c r="Z71">
        <v>61.428121609148903</v>
      </c>
      <c r="AA71">
        <v>5.8887980501114896</v>
      </c>
      <c r="AB71">
        <v>48.3822175302777</v>
      </c>
      <c r="AC71">
        <v>4.7547254722371202</v>
      </c>
      <c r="AD71">
        <v>99.285714285714207</v>
      </c>
      <c r="AE71">
        <v>1</v>
      </c>
      <c r="AF71">
        <v>60393.714285714203</v>
      </c>
      <c r="AG71">
        <v>0</v>
      </c>
      <c r="AH71">
        <v>64730571.428571403</v>
      </c>
      <c r="AI71">
        <v>8.7999999999999901</v>
      </c>
      <c r="AJ71">
        <v>0</v>
      </c>
      <c r="AK71">
        <v>0</v>
      </c>
      <c r="AL71">
        <v>0</v>
      </c>
      <c r="AM71">
        <v>8041.9354838709596</v>
      </c>
      <c r="AN71">
        <v>0</v>
      </c>
      <c r="AO71">
        <v>226.88172043010701</v>
      </c>
      <c r="AP71">
        <v>0</v>
      </c>
      <c r="AQ71">
        <v>61286.021505376302</v>
      </c>
      <c r="AR71">
        <v>37384.946236559103</v>
      </c>
      <c r="AS71">
        <v>13219.3548387096</v>
      </c>
      <c r="AT71">
        <v>4338.3897415625897</v>
      </c>
      <c r="AU71">
        <v>0</v>
      </c>
      <c r="AV71">
        <v>0</v>
      </c>
      <c r="AW71">
        <v>13612.8600261995</v>
      </c>
      <c r="AX71">
        <v>46087.491548837497</v>
      </c>
      <c r="AY71">
        <v>0</v>
      </c>
      <c r="AZ71">
        <v>0</v>
      </c>
      <c r="BA71">
        <v>14578.359890109799</v>
      </c>
      <c r="BB71">
        <v>676.01794640000003</v>
      </c>
      <c r="BC71">
        <v>1.441105E-3</v>
      </c>
      <c r="BD71">
        <v>0</v>
      </c>
      <c r="BE71">
        <v>0</v>
      </c>
      <c r="BF71">
        <v>0</v>
      </c>
      <c r="BG71">
        <v>12970.8143</v>
      </c>
      <c r="BH71">
        <v>3774.9</v>
      </c>
      <c r="BI71">
        <v>10161.973099999999</v>
      </c>
      <c r="BJ71">
        <v>0</v>
      </c>
      <c r="BK71">
        <v>1574.25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60193</v>
      </c>
      <c r="BU71">
        <v>0</v>
      </c>
      <c r="BV71">
        <v>77373</v>
      </c>
      <c r="BY71" s="10">
        <v>43213</v>
      </c>
      <c r="BZ71">
        <v>5324317.4999999851</v>
      </c>
      <c r="CA71">
        <v>0</v>
      </c>
    </row>
    <row r="72" spans="1:79">
      <c r="A72" s="2">
        <v>43227</v>
      </c>
      <c r="B72">
        <v>5261099.9999999953</v>
      </c>
      <c r="C72">
        <v>75915.956114262808</v>
      </c>
      <c r="D72">
        <v>53843.799888899986</v>
      </c>
      <c r="E72">
        <v>0</v>
      </c>
      <c r="F72">
        <v>103378.52919118579</v>
      </c>
      <c r="G72">
        <v>55684.499888899991</v>
      </c>
      <c r="H72">
        <v>0</v>
      </c>
      <c r="I72">
        <v>1840.7</v>
      </c>
      <c r="J72">
        <v>0</v>
      </c>
      <c r="K72">
        <v>129759.75600316279</v>
      </c>
      <c r="L72">
        <v>159063.02908008581</v>
      </c>
      <c r="M72">
        <v>5193.5483870967701</v>
      </c>
      <c r="N72">
        <v>6855.9724355884</v>
      </c>
      <c r="O72">
        <v>0</v>
      </c>
      <c r="P72">
        <v>0</v>
      </c>
      <c r="Q72">
        <v>83686.707391239906</v>
      </c>
      <c r="R72">
        <v>35443.366176334501</v>
      </c>
      <c r="S72">
        <v>0</v>
      </c>
      <c r="T72">
        <v>0</v>
      </c>
      <c r="U72">
        <v>27462.573076922999</v>
      </c>
      <c r="V72">
        <v>0</v>
      </c>
      <c r="W72">
        <v>5193.5483870967701</v>
      </c>
      <c r="X72">
        <v>0</v>
      </c>
      <c r="Y72">
        <v>884229.9</v>
      </c>
      <c r="Z72">
        <v>61.588127677671899</v>
      </c>
      <c r="AA72">
        <v>5.9499231753648303</v>
      </c>
      <c r="AB72">
        <v>48.078545600642798</v>
      </c>
      <c r="AC72">
        <v>4.8053110035901598</v>
      </c>
      <c r="AD72">
        <v>99</v>
      </c>
      <c r="AE72">
        <v>2</v>
      </c>
      <c r="AF72">
        <v>61232</v>
      </c>
      <c r="AG72">
        <v>0</v>
      </c>
      <c r="AH72">
        <v>64731000</v>
      </c>
      <c r="AI72">
        <v>8.7999999999999901</v>
      </c>
      <c r="AJ72">
        <v>0</v>
      </c>
      <c r="AK72">
        <v>0</v>
      </c>
      <c r="AL72">
        <v>0</v>
      </c>
      <c r="AM72">
        <v>2032.2580645161199</v>
      </c>
      <c r="AN72">
        <v>0</v>
      </c>
      <c r="AO72">
        <v>225.806451612903</v>
      </c>
      <c r="AP72">
        <v>0</v>
      </c>
      <c r="AQ72">
        <v>69322.580645161303</v>
      </c>
      <c r="AR72">
        <v>5193.5483870967701</v>
      </c>
      <c r="AS72">
        <v>13322.580645161201</v>
      </c>
      <c r="AT72">
        <v>6179.5597176884003</v>
      </c>
      <c r="AU72">
        <v>0</v>
      </c>
      <c r="AV72">
        <v>0</v>
      </c>
      <c r="AW72">
        <v>44014.724461239901</v>
      </c>
      <c r="AX72">
        <v>25721.6719353345</v>
      </c>
      <c r="AY72">
        <v>0</v>
      </c>
      <c r="AZ72">
        <v>0</v>
      </c>
      <c r="BA72">
        <v>27462.573076922999</v>
      </c>
      <c r="BB72">
        <v>676.41271789999996</v>
      </c>
      <c r="BC72">
        <v>0</v>
      </c>
      <c r="BD72">
        <v>0</v>
      </c>
      <c r="BE72">
        <v>0</v>
      </c>
      <c r="BF72">
        <v>0</v>
      </c>
      <c r="BG72">
        <v>39671.982929999998</v>
      </c>
      <c r="BH72">
        <v>3773.71</v>
      </c>
      <c r="BI72">
        <v>9721.6942409999992</v>
      </c>
      <c r="BJ72">
        <v>0</v>
      </c>
      <c r="BK72">
        <v>1840.7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65388</v>
      </c>
      <c r="BU72">
        <v>0</v>
      </c>
      <c r="BV72">
        <v>107639</v>
      </c>
      <c r="BY72" s="10">
        <v>43220</v>
      </c>
      <c r="BZ72">
        <v>5688099.9999999963</v>
      </c>
      <c r="CA72">
        <v>0</v>
      </c>
    </row>
    <row r="73" spans="1:79">
      <c r="A73" s="2">
        <v>43234</v>
      </c>
      <c r="B73">
        <v>5026999.9999999925</v>
      </c>
      <c r="C73">
        <v>64656.276403247342</v>
      </c>
      <c r="D73">
        <v>50431.270373981002</v>
      </c>
      <c r="E73">
        <v>0</v>
      </c>
      <c r="F73">
        <v>92303.750579071435</v>
      </c>
      <c r="G73">
        <v>52271.970373980999</v>
      </c>
      <c r="H73">
        <v>0</v>
      </c>
      <c r="I73">
        <v>1840.7</v>
      </c>
      <c r="J73">
        <v>0</v>
      </c>
      <c r="K73">
        <v>115087.5467772283</v>
      </c>
      <c r="L73">
        <v>144575.7209530524</v>
      </c>
      <c r="M73">
        <v>5193.5483870967701</v>
      </c>
      <c r="N73">
        <v>5906.5380301813302</v>
      </c>
      <c r="O73">
        <v>1.6930809999999999E-3</v>
      </c>
      <c r="P73">
        <v>0</v>
      </c>
      <c r="Q73">
        <v>81024.415584943999</v>
      </c>
      <c r="R73">
        <v>24440.051469022001</v>
      </c>
      <c r="S73">
        <v>0</v>
      </c>
      <c r="T73">
        <v>0</v>
      </c>
      <c r="U73">
        <v>27647.4741758241</v>
      </c>
      <c r="V73">
        <v>0</v>
      </c>
      <c r="W73">
        <v>5193.5483870967701</v>
      </c>
      <c r="X73">
        <v>0</v>
      </c>
      <c r="Y73">
        <v>844345.55</v>
      </c>
      <c r="Z73">
        <v>60.565307046946401</v>
      </c>
      <c r="AA73">
        <v>5.9537235909267103</v>
      </c>
      <c r="AB73">
        <v>45.996533981276301</v>
      </c>
      <c r="AC73">
        <v>4.8185110639042597</v>
      </c>
      <c r="AD73">
        <v>99</v>
      </c>
      <c r="AE73">
        <v>0</v>
      </c>
      <c r="AF73">
        <v>61232</v>
      </c>
      <c r="AG73">
        <v>0</v>
      </c>
      <c r="AH73">
        <v>64731000</v>
      </c>
      <c r="AI73">
        <v>8.7999999999999901</v>
      </c>
      <c r="AJ73">
        <v>0</v>
      </c>
      <c r="AK73">
        <v>0</v>
      </c>
      <c r="AL73">
        <v>0</v>
      </c>
      <c r="AM73">
        <v>2032.2580645161199</v>
      </c>
      <c r="AN73">
        <v>0</v>
      </c>
      <c r="AO73">
        <v>225.806451612903</v>
      </c>
      <c r="AP73">
        <v>0</v>
      </c>
      <c r="AQ73">
        <v>69322.580645161303</v>
      </c>
      <c r="AR73">
        <v>5193.5483870967701</v>
      </c>
      <c r="AS73">
        <v>13322.580645161201</v>
      </c>
      <c r="AT73">
        <v>5247.3260692813301</v>
      </c>
      <c r="AU73">
        <v>0</v>
      </c>
      <c r="AV73">
        <v>0</v>
      </c>
      <c r="AW73">
        <v>46939.866244944002</v>
      </c>
      <c r="AX73">
        <v>12469.084089022001</v>
      </c>
      <c r="AY73">
        <v>0</v>
      </c>
      <c r="AZ73">
        <v>0</v>
      </c>
      <c r="BA73">
        <v>27647.4741758241</v>
      </c>
      <c r="BB73">
        <v>659.21196090000001</v>
      </c>
      <c r="BC73">
        <v>1.6930809999999999E-3</v>
      </c>
      <c r="BD73">
        <v>0</v>
      </c>
      <c r="BE73">
        <v>0</v>
      </c>
      <c r="BF73">
        <v>0</v>
      </c>
      <c r="BG73">
        <v>34084.549339999998</v>
      </c>
      <c r="BH73">
        <v>3716.54</v>
      </c>
      <c r="BI73">
        <v>11970.96738</v>
      </c>
      <c r="BJ73">
        <v>0</v>
      </c>
      <c r="BK73">
        <v>1840.7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57229</v>
      </c>
      <c r="BU73">
        <v>0</v>
      </c>
      <c r="BV73">
        <v>108623</v>
      </c>
      <c r="BY73" s="10">
        <v>43227</v>
      </c>
      <c r="BZ73">
        <v>5261099.9999999953</v>
      </c>
      <c r="CA73">
        <v>0</v>
      </c>
    </row>
    <row r="74" spans="1:79">
      <c r="A74" s="2">
        <v>43241</v>
      </c>
      <c r="B74">
        <v>4985299.9999999925</v>
      </c>
      <c r="C74">
        <v>40216.133736746808</v>
      </c>
      <c r="D74">
        <v>38566.824354099997</v>
      </c>
      <c r="E74">
        <v>0</v>
      </c>
      <c r="F74">
        <v>49877.800086250973</v>
      </c>
      <c r="G74">
        <v>103341.6243541</v>
      </c>
      <c r="H74">
        <v>0</v>
      </c>
      <c r="I74">
        <v>64774.8</v>
      </c>
      <c r="J74">
        <v>0</v>
      </c>
      <c r="K74">
        <v>78782.958090846805</v>
      </c>
      <c r="L74">
        <v>153219.42444035099</v>
      </c>
      <c r="M74">
        <v>5193.5483870967701</v>
      </c>
      <c r="N74">
        <v>4730.7325238379108</v>
      </c>
      <c r="O74">
        <v>0</v>
      </c>
      <c r="P74">
        <v>0</v>
      </c>
      <c r="Q74">
        <v>47299.319622582603</v>
      </c>
      <c r="R74">
        <v>22911.7459444263</v>
      </c>
      <c r="S74">
        <v>0</v>
      </c>
      <c r="T74">
        <v>0</v>
      </c>
      <c r="U74">
        <v>9661.6663495041594</v>
      </c>
      <c r="V74">
        <v>0</v>
      </c>
      <c r="W74">
        <v>5193.5483870967701</v>
      </c>
      <c r="X74">
        <v>0</v>
      </c>
      <c r="Y74">
        <v>838080.37</v>
      </c>
      <c r="Z74">
        <v>60.253204125127802</v>
      </c>
      <c r="AA74">
        <v>5.9484748589045902</v>
      </c>
      <c r="AB74">
        <v>47.307728746857101</v>
      </c>
      <c r="AC74">
        <v>4.8316289039819296</v>
      </c>
      <c r="AD74">
        <v>99</v>
      </c>
      <c r="AE74">
        <v>0</v>
      </c>
      <c r="AF74">
        <v>61232</v>
      </c>
      <c r="AG74">
        <v>0</v>
      </c>
      <c r="AH74">
        <v>64731000</v>
      </c>
      <c r="AI74">
        <v>8.7999999999999901</v>
      </c>
      <c r="AJ74">
        <v>0</v>
      </c>
      <c r="AK74">
        <v>0</v>
      </c>
      <c r="AL74">
        <v>0</v>
      </c>
      <c r="AM74">
        <v>2032.2580645161199</v>
      </c>
      <c r="AN74">
        <v>0</v>
      </c>
      <c r="AO74">
        <v>225.806451612903</v>
      </c>
      <c r="AP74">
        <v>0</v>
      </c>
      <c r="AQ74">
        <v>69322.580645161303</v>
      </c>
      <c r="AR74">
        <v>5193.5483870967701</v>
      </c>
      <c r="AS74">
        <v>13322.580645161201</v>
      </c>
      <c r="AT74">
        <v>4111.9564407379103</v>
      </c>
      <c r="AU74">
        <v>0</v>
      </c>
      <c r="AV74">
        <v>0</v>
      </c>
      <c r="AW74">
        <v>19914.335472582599</v>
      </c>
      <c r="AX74">
        <v>16189.841823426301</v>
      </c>
      <c r="AY74">
        <v>0</v>
      </c>
      <c r="AZ74">
        <v>0</v>
      </c>
      <c r="BA74">
        <v>9661.6663495041594</v>
      </c>
      <c r="BB74">
        <v>618.77608310000005</v>
      </c>
      <c r="BC74">
        <v>0</v>
      </c>
      <c r="BD74">
        <v>0</v>
      </c>
      <c r="BE74">
        <v>0</v>
      </c>
      <c r="BF74">
        <v>0</v>
      </c>
      <c r="BG74">
        <v>27384.98415</v>
      </c>
      <c r="BH74">
        <v>3841.16</v>
      </c>
      <c r="BI74">
        <v>6721.9041209999996</v>
      </c>
      <c r="BJ74">
        <v>0</v>
      </c>
      <c r="BK74">
        <v>64774.8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80450</v>
      </c>
      <c r="BU74">
        <v>60765</v>
      </c>
      <c r="BV74">
        <v>66988</v>
      </c>
      <c r="BY74" s="10">
        <v>43234</v>
      </c>
      <c r="BZ74">
        <v>5026999.9999999925</v>
      </c>
      <c r="CA74">
        <v>0</v>
      </c>
    </row>
    <row r="75" spans="1:79">
      <c r="A75" s="2">
        <v>43248</v>
      </c>
      <c r="B75">
        <v>5727785.9999999953</v>
      </c>
      <c r="C75">
        <v>28312.2845463667</v>
      </c>
      <c r="D75">
        <v>6472.6896409520004</v>
      </c>
      <c r="E75">
        <v>0</v>
      </c>
      <c r="F75">
        <v>59849.859137628999</v>
      </c>
      <c r="G75">
        <v>285983.05964095198</v>
      </c>
      <c r="H75">
        <v>0</v>
      </c>
      <c r="I75">
        <v>279510.37</v>
      </c>
      <c r="J75">
        <v>0</v>
      </c>
      <c r="K75">
        <v>34784.974187318687</v>
      </c>
      <c r="L75">
        <v>345832.91877858102</v>
      </c>
      <c r="M75">
        <v>4567.7419354838703</v>
      </c>
      <c r="N75">
        <v>1640.6905140914</v>
      </c>
      <c r="O75">
        <v>0</v>
      </c>
      <c r="P75">
        <v>0</v>
      </c>
      <c r="Q75">
        <v>13498.280963146501</v>
      </c>
      <c r="R75">
        <v>15614.4379913008</v>
      </c>
      <c r="S75">
        <v>27.45471878</v>
      </c>
      <c r="T75">
        <v>0</v>
      </c>
      <c r="U75">
        <v>31537.574591262299</v>
      </c>
      <c r="V75">
        <v>0</v>
      </c>
      <c r="W75">
        <v>4567.7419354838703</v>
      </c>
      <c r="X75">
        <v>0</v>
      </c>
      <c r="Y75">
        <v>964255.34</v>
      </c>
      <c r="Z75">
        <v>60.9548619065027</v>
      </c>
      <c r="AA75">
        <v>5.94011333845941</v>
      </c>
      <c r="AB75">
        <v>50.551812407167397</v>
      </c>
      <c r="AC75">
        <v>4.7496296062304904</v>
      </c>
      <c r="AD75">
        <v>97.714285714285694</v>
      </c>
      <c r="AE75">
        <v>0</v>
      </c>
      <c r="AF75">
        <v>60829.142857142797</v>
      </c>
      <c r="AG75">
        <v>0</v>
      </c>
      <c r="AH75">
        <v>64735714.285714202</v>
      </c>
      <c r="AI75">
        <v>8.7999999999999901</v>
      </c>
      <c r="AJ75">
        <v>0</v>
      </c>
      <c r="AK75">
        <v>0</v>
      </c>
      <c r="AL75">
        <v>0</v>
      </c>
      <c r="AM75">
        <v>6361.2903225806403</v>
      </c>
      <c r="AN75">
        <v>0</v>
      </c>
      <c r="AO75">
        <v>229.03225806451599</v>
      </c>
      <c r="AP75">
        <v>0</v>
      </c>
      <c r="AQ75">
        <v>63112.903225806403</v>
      </c>
      <c r="AR75">
        <v>4567.7419354838703</v>
      </c>
      <c r="AS75">
        <v>11812.9032258064</v>
      </c>
      <c r="AT75">
        <v>912.84471309139997</v>
      </c>
      <c r="AU75">
        <v>0</v>
      </c>
      <c r="AV75">
        <v>0</v>
      </c>
      <c r="AW75">
        <v>11787.2324521465</v>
      </c>
      <c r="AX75">
        <v>15612.207381128799</v>
      </c>
      <c r="AY75">
        <v>0</v>
      </c>
      <c r="AZ75">
        <v>0</v>
      </c>
      <c r="BA75">
        <v>31537.574591262299</v>
      </c>
      <c r="BB75">
        <v>727.84580100000005</v>
      </c>
      <c r="BC75">
        <v>0</v>
      </c>
      <c r="BD75">
        <v>27.45471878</v>
      </c>
      <c r="BE75">
        <v>0</v>
      </c>
      <c r="BF75">
        <v>0</v>
      </c>
      <c r="BG75">
        <v>1711.048511</v>
      </c>
      <c r="BH75">
        <v>4004.11</v>
      </c>
      <c r="BI75">
        <v>2.230610172</v>
      </c>
      <c r="BJ75">
        <v>0</v>
      </c>
      <c r="BK75">
        <v>279510.37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927</v>
      </c>
      <c r="BU75">
        <v>0</v>
      </c>
      <c r="BV75">
        <v>33753</v>
      </c>
      <c r="BY75" s="10">
        <v>43241</v>
      </c>
      <c r="BZ75">
        <v>4985299.9999999925</v>
      </c>
      <c r="CA75">
        <v>0</v>
      </c>
    </row>
    <row r="76" spans="1:79">
      <c r="A76" s="2">
        <v>43255</v>
      </c>
      <c r="B76">
        <v>5908785.9999999898</v>
      </c>
      <c r="C76">
        <v>15745.203939606279</v>
      </c>
      <c r="D76">
        <v>26703.958567177</v>
      </c>
      <c r="E76">
        <v>860.99994287999994</v>
      </c>
      <c r="F76">
        <v>59314.060948451079</v>
      </c>
      <c r="G76">
        <v>94635.348567177003</v>
      </c>
      <c r="H76">
        <v>860.99994287999994</v>
      </c>
      <c r="I76">
        <v>67931.39</v>
      </c>
      <c r="J76">
        <v>0</v>
      </c>
      <c r="K76">
        <v>43310.162449663279</v>
      </c>
      <c r="L76">
        <v>154810.4094585081</v>
      </c>
      <c r="M76">
        <v>3733.3333333333298</v>
      </c>
      <c r="N76">
        <v>6285.97499327689</v>
      </c>
      <c r="O76">
        <v>0</v>
      </c>
      <c r="P76">
        <v>0</v>
      </c>
      <c r="Q76">
        <v>22538.718783243381</v>
      </c>
      <c r="R76">
        <v>9516.7211231860092</v>
      </c>
      <c r="S76">
        <v>1062.94349478</v>
      </c>
      <c r="T76">
        <v>0.31405517700000002</v>
      </c>
      <c r="U76">
        <v>43568.857008844803</v>
      </c>
      <c r="V76">
        <v>0</v>
      </c>
      <c r="W76">
        <v>3733.3333333333298</v>
      </c>
      <c r="X76">
        <v>0</v>
      </c>
      <c r="Y76">
        <v>998056.33</v>
      </c>
      <c r="Z76">
        <v>61.124333265750302</v>
      </c>
      <c r="AA76">
        <v>5.9202930858161897</v>
      </c>
      <c r="AB76">
        <v>51.585641057698297</v>
      </c>
      <c r="AC76">
        <v>4.8146094299077298</v>
      </c>
      <c r="AD76">
        <v>96</v>
      </c>
      <c r="AE76">
        <v>0</v>
      </c>
      <c r="AF76">
        <v>60292</v>
      </c>
      <c r="AG76">
        <v>0</v>
      </c>
      <c r="AH76">
        <v>64742000</v>
      </c>
      <c r="AI76">
        <v>8.7999999999999901</v>
      </c>
      <c r="AJ76">
        <v>0</v>
      </c>
      <c r="AK76">
        <v>0</v>
      </c>
      <c r="AL76">
        <v>0</v>
      </c>
      <c r="AM76">
        <v>12133.333333333299</v>
      </c>
      <c r="AN76">
        <v>0</v>
      </c>
      <c r="AO76">
        <v>233.333333333333</v>
      </c>
      <c r="AP76">
        <v>0</v>
      </c>
      <c r="AQ76">
        <v>54833.333333333299</v>
      </c>
      <c r="AR76">
        <v>3733.3333333333298</v>
      </c>
      <c r="AS76">
        <v>9800</v>
      </c>
      <c r="AT76">
        <v>4.9767276889462801E-2</v>
      </c>
      <c r="AU76">
        <v>0</v>
      </c>
      <c r="AV76">
        <v>0</v>
      </c>
      <c r="AW76">
        <v>9754.4605681433804</v>
      </c>
      <c r="AX76">
        <v>5990.6936041860099</v>
      </c>
      <c r="AY76">
        <v>0</v>
      </c>
      <c r="AZ76">
        <v>0</v>
      </c>
      <c r="BA76">
        <v>43568.857008844803</v>
      </c>
      <c r="BB76">
        <v>6285.9252260000003</v>
      </c>
      <c r="BC76">
        <v>0</v>
      </c>
      <c r="BD76">
        <v>987.76789699999995</v>
      </c>
      <c r="BE76">
        <v>0</v>
      </c>
      <c r="BF76">
        <v>0.31405517700000002</v>
      </c>
      <c r="BG76">
        <v>11998.433870000001</v>
      </c>
      <c r="BH76">
        <v>3905.49</v>
      </c>
      <c r="BI76">
        <v>3526.0275190000002</v>
      </c>
      <c r="BJ76">
        <v>0</v>
      </c>
      <c r="BK76">
        <v>67931.39</v>
      </c>
      <c r="BL76">
        <v>0</v>
      </c>
      <c r="BM76">
        <v>75.175597780000004</v>
      </c>
      <c r="BN76">
        <v>0</v>
      </c>
      <c r="BO76">
        <v>785.82434509999996</v>
      </c>
      <c r="BP76">
        <v>0</v>
      </c>
      <c r="BQ76">
        <v>0</v>
      </c>
      <c r="BR76">
        <v>0</v>
      </c>
      <c r="BS76">
        <v>0</v>
      </c>
      <c r="BT76">
        <v>46077</v>
      </c>
      <c r="BU76">
        <v>0</v>
      </c>
      <c r="BV76">
        <v>59259</v>
      </c>
      <c r="BY76" s="10">
        <v>43248</v>
      </c>
      <c r="BZ76">
        <v>5727785.9999999953</v>
      </c>
      <c r="CA76">
        <v>0</v>
      </c>
    </row>
    <row r="77" spans="1:79">
      <c r="A77" s="2">
        <v>43262</v>
      </c>
      <c r="B77">
        <v>5186285.9999999888</v>
      </c>
      <c r="C77">
        <v>15613.90752257947</v>
      </c>
      <c r="D77">
        <v>31744.620969</v>
      </c>
      <c r="E77">
        <v>979.19902090000005</v>
      </c>
      <c r="F77">
        <v>20711.912883072629</v>
      </c>
      <c r="G77">
        <v>85179.430969000008</v>
      </c>
      <c r="H77">
        <v>979.19902090000005</v>
      </c>
      <c r="I77">
        <v>53434.81</v>
      </c>
      <c r="J77">
        <v>0</v>
      </c>
      <c r="K77">
        <v>48337.727512479483</v>
      </c>
      <c r="L77">
        <v>106870.5428729726</v>
      </c>
      <c r="M77">
        <v>3733.3333333333298</v>
      </c>
      <c r="N77">
        <v>7370.9369405181724</v>
      </c>
      <c r="O77">
        <v>0</v>
      </c>
      <c r="P77">
        <v>0</v>
      </c>
      <c r="Q77">
        <v>21121.907487730819</v>
      </c>
      <c r="R77">
        <v>10037.40018223048</v>
      </c>
      <c r="S77">
        <v>6174.6729020000002</v>
      </c>
      <c r="T77">
        <v>0</v>
      </c>
      <c r="U77">
        <v>5098.00536049316</v>
      </c>
      <c r="V77">
        <v>0</v>
      </c>
      <c r="W77">
        <v>3733.3333333333298</v>
      </c>
      <c r="X77">
        <v>0</v>
      </c>
      <c r="Y77">
        <v>852297.77</v>
      </c>
      <c r="Z77">
        <v>58.5200670884714</v>
      </c>
      <c r="AA77">
        <v>6.0850634252131801</v>
      </c>
      <c r="AB77">
        <v>48.467580872011197</v>
      </c>
      <c r="AC77">
        <v>4.7969023580541101</v>
      </c>
      <c r="AD77">
        <v>96</v>
      </c>
      <c r="AE77">
        <v>0</v>
      </c>
      <c r="AF77">
        <v>60292</v>
      </c>
      <c r="AG77">
        <v>0</v>
      </c>
      <c r="AH77">
        <v>64742000</v>
      </c>
      <c r="AI77">
        <v>8.7999999999999901</v>
      </c>
      <c r="AJ77">
        <v>0</v>
      </c>
      <c r="AK77">
        <v>0</v>
      </c>
      <c r="AL77">
        <v>0</v>
      </c>
      <c r="AM77">
        <v>12133.333333333299</v>
      </c>
      <c r="AN77">
        <v>0</v>
      </c>
      <c r="AO77">
        <v>233.333333333333</v>
      </c>
      <c r="AP77">
        <v>0</v>
      </c>
      <c r="AQ77">
        <v>54833.333333333299</v>
      </c>
      <c r="AR77">
        <v>3733.3333333333298</v>
      </c>
      <c r="AS77">
        <v>9800</v>
      </c>
      <c r="AT77">
        <v>1.4755518171741399E-2</v>
      </c>
      <c r="AU77">
        <v>0</v>
      </c>
      <c r="AV77">
        <v>0</v>
      </c>
      <c r="AW77">
        <v>9449.9530328308192</v>
      </c>
      <c r="AX77">
        <v>6163.9397342304801</v>
      </c>
      <c r="AY77">
        <v>0</v>
      </c>
      <c r="AZ77">
        <v>0</v>
      </c>
      <c r="BA77">
        <v>5098.00536049316</v>
      </c>
      <c r="BB77">
        <v>7370.9221850000004</v>
      </c>
      <c r="BC77">
        <v>0</v>
      </c>
      <c r="BD77">
        <v>5909.6495359999999</v>
      </c>
      <c r="BE77">
        <v>0</v>
      </c>
      <c r="BF77">
        <v>0</v>
      </c>
      <c r="BG77">
        <v>10957.7788</v>
      </c>
      <c r="BH77">
        <v>3632.81</v>
      </c>
      <c r="BI77">
        <v>3873.4604479999998</v>
      </c>
      <c r="BJ77">
        <v>0</v>
      </c>
      <c r="BK77">
        <v>53434.81</v>
      </c>
      <c r="BL77">
        <v>0</v>
      </c>
      <c r="BM77">
        <v>265.02336600000001</v>
      </c>
      <c r="BN77">
        <v>0</v>
      </c>
      <c r="BO77">
        <v>714.17565490000004</v>
      </c>
      <c r="BP77">
        <v>0</v>
      </c>
      <c r="BQ77">
        <v>0</v>
      </c>
      <c r="BR77">
        <v>0</v>
      </c>
      <c r="BS77">
        <v>0</v>
      </c>
      <c r="BT77">
        <v>96558</v>
      </c>
      <c r="BU77">
        <v>49169</v>
      </c>
      <c r="BV77">
        <v>56664</v>
      </c>
      <c r="BY77" s="10">
        <v>43255</v>
      </c>
      <c r="BZ77">
        <v>5908785.9999999898</v>
      </c>
      <c r="CA77">
        <v>860.99994287999994</v>
      </c>
    </row>
    <row r="78" spans="1:79">
      <c r="A78" s="2">
        <v>43269</v>
      </c>
      <c r="B78">
        <v>5284885.9999999944</v>
      </c>
      <c r="C78">
        <v>16345.531388189591</v>
      </c>
      <c r="D78">
        <v>31400.497343999999</v>
      </c>
      <c r="E78">
        <v>159.78693200000001</v>
      </c>
      <c r="F78">
        <v>34874.717037144292</v>
      </c>
      <c r="G78">
        <v>150394.22734400001</v>
      </c>
      <c r="H78">
        <v>159.78693200000001</v>
      </c>
      <c r="I78">
        <v>118993.73</v>
      </c>
      <c r="J78">
        <v>0</v>
      </c>
      <c r="K78">
        <v>47905.815664189591</v>
      </c>
      <c r="L78">
        <v>185428.73131314429</v>
      </c>
      <c r="M78">
        <v>3733.3333333333298</v>
      </c>
      <c r="N78">
        <v>5159.7492062926049</v>
      </c>
      <c r="O78">
        <v>0</v>
      </c>
      <c r="P78">
        <v>0</v>
      </c>
      <c r="Q78">
        <v>23817.869790283199</v>
      </c>
      <c r="R78">
        <v>9052.4134796137896</v>
      </c>
      <c r="S78">
        <v>7301.183188</v>
      </c>
      <c r="T78">
        <v>0</v>
      </c>
      <c r="U78">
        <v>18529.185648954699</v>
      </c>
      <c r="V78">
        <v>0</v>
      </c>
      <c r="W78">
        <v>3733.3333333333298</v>
      </c>
      <c r="X78">
        <v>0</v>
      </c>
      <c r="Y78">
        <v>882931.27</v>
      </c>
      <c r="Z78">
        <v>58.235069717681696</v>
      </c>
      <c r="AA78">
        <v>5.9856142720553702</v>
      </c>
      <c r="AB78">
        <v>48.175442247658602</v>
      </c>
      <c r="AC78">
        <v>4.7823071666634798</v>
      </c>
      <c r="AD78">
        <v>96</v>
      </c>
      <c r="AE78">
        <v>1</v>
      </c>
      <c r="AF78">
        <v>60292</v>
      </c>
      <c r="AG78">
        <v>0</v>
      </c>
      <c r="AH78">
        <v>64742000</v>
      </c>
      <c r="AI78">
        <v>8.7999999999999901</v>
      </c>
      <c r="AJ78">
        <v>0</v>
      </c>
      <c r="AK78">
        <v>0</v>
      </c>
      <c r="AL78">
        <v>0</v>
      </c>
      <c r="AM78">
        <v>12133.333333333299</v>
      </c>
      <c r="AN78">
        <v>0</v>
      </c>
      <c r="AO78">
        <v>233.333333333333</v>
      </c>
      <c r="AP78">
        <v>0</v>
      </c>
      <c r="AQ78">
        <v>54833.333333333299</v>
      </c>
      <c r="AR78">
        <v>3733.3333333333298</v>
      </c>
      <c r="AS78">
        <v>9800</v>
      </c>
      <c r="AT78">
        <v>2.1759292604641701E-2</v>
      </c>
      <c r="AU78">
        <v>0</v>
      </c>
      <c r="AV78">
        <v>0</v>
      </c>
      <c r="AW78">
        <v>10369.3360602832</v>
      </c>
      <c r="AX78">
        <v>5976.1735686137899</v>
      </c>
      <c r="AY78">
        <v>0</v>
      </c>
      <c r="AZ78">
        <v>0</v>
      </c>
      <c r="BA78">
        <v>18529.185648954699</v>
      </c>
      <c r="BB78">
        <v>5159.7274470000002</v>
      </c>
      <c r="BC78">
        <v>0</v>
      </c>
      <c r="BD78">
        <v>7141.396256</v>
      </c>
      <c r="BE78">
        <v>0</v>
      </c>
      <c r="BF78">
        <v>0</v>
      </c>
      <c r="BG78">
        <v>13448.533729999999</v>
      </c>
      <c r="BH78">
        <v>2574.6</v>
      </c>
      <c r="BI78">
        <v>3076.2399110000001</v>
      </c>
      <c r="BJ78">
        <v>0</v>
      </c>
      <c r="BK78">
        <v>118993.73</v>
      </c>
      <c r="BL78">
        <v>0</v>
      </c>
      <c r="BM78">
        <v>159.78693200000001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94424</v>
      </c>
      <c r="BU78">
        <v>50744</v>
      </c>
      <c r="BV78">
        <v>61380</v>
      </c>
      <c r="BY78" s="10">
        <v>43262</v>
      </c>
      <c r="BZ78">
        <v>5186285.9999999888</v>
      </c>
      <c r="CA78">
        <v>979.19902090000005</v>
      </c>
    </row>
    <row r="79" spans="1:79">
      <c r="A79" s="2">
        <v>43276</v>
      </c>
      <c r="B79">
        <v>5258385.9999999916</v>
      </c>
      <c r="C79">
        <v>13654.59357132538</v>
      </c>
      <c r="D79">
        <v>33883.570354000003</v>
      </c>
      <c r="E79">
        <v>0</v>
      </c>
      <c r="F79">
        <v>24576.012205982879</v>
      </c>
      <c r="G79">
        <v>112236.930354</v>
      </c>
      <c r="H79">
        <v>0</v>
      </c>
      <c r="I79">
        <v>78353.36</v>
      </c>
      <c r="J79">
        <v>0</v>
      </c>
      <c r="K79">
        <v>47538.163925325367</v>
      </c>
      <c r="L79">
        <v>136812.94255998291</v>
      </c>
      <c r="M79">
        <v>3425.8064516129029</v>
      </c>
      <c r="N79">
        <v>5273.634215</v>
      </c>
      <c r="O79">
        <v>7.9094526666377996E-3</v>
      </c>
      <c r="P79">
        <v>0</v>
      </c>
      <c r="Q79">
        <v>21783.283252284811</v>
      </c>
      <c r="R79">
        <v>8252.8425385879</v>
      </c>
      <c r="S79">
        <v>10633.30601</v>
      </c>
      <c r="T79">
        <v>0</v>
      </c>
      <c r="U79">
        <v>10921.418634657501</v>
      </c>
      <c r="V79">
        <v>0</v>
      </c>
      <c r="W79">
        <v>3200</v>
      </c>
      <c r="X79">
        <v>225.806451612903</v>
      </c>
      <c r="Y79">
        <v>878202.72</v>
      </c>
      <c r="Z79">
        <v>59.561299733416199</v>
      </c>
      <c r="AA79">
        <v>5.9876675987035499</v>
      </c>
      <c r="AB79">
        <v>49.6376601401982</v>
      </c>
      <c r="AC79">
        <v>4.7555954791478596</v>
      </c>
      <c r="AD79">
        <v>96</v>
      </c>
      <c r="AE79">
        <v>0</v>
      </c>
      <c r="AF79">
        <v>60939.285714285703</v>
      </c>
      <c r="AG79">
        <v>0</v>
      </c>
      <c r="AH79">
        <v>64743857.142857097</v>
      </c>
      <c r="AI79">
        <v>8.7857142857142794</v>
      </c>
      <c r="AJ79">
        <v>0</v>
      </c>
      <c r="AK79">
        <v>0</v>
      </c>
      <c r="AL79">
        <v>225.806451612903</v>
      </c>
      <c r="AM79">
        <v>11335.483870967701</v>
      </c>
      <c r="AN79">
        <v>0</v>
      </c>
      <c r="AO79">
        <v>2425.8064516129002</v>
      </c>
      <c r="AP79">
        <v>0</v>
      </c>
      <c r="AQ79">
        <v>60451.612903225803</v>
      </c>
      <c r="AR79">
        <v>3200</v>
      </c>
      <c r="AS79">
        <v>33400</v>
      </c>
      <c r="AT79">
        <v>0</v>
      </c>
      <c r="AU79">
        <v>7.9094526666377996E-3</v>
      </c>
      <c r="AV79">
        <v>0</v>
      </c>
      <c r="AW79">
        <v>7789.8887322848104</v>
      </c>
      <c r="AX79">
        <v>5864.6969295878998</v>
      </c>
      <c r="AY79">
        <v>0</v>
      </c>
      <c r="AZ79">
        <v>0</v>
      </c>
      <c r="BA79">
        <v>10921.418634657501</v>
      </c>
      <c r="BB79">
        <v>5273.634215</v>
      </c>
      <c r="BC79">
        <v>0</v>
      </c>
      <c r="BD79">
        <v>10633.30601</v>
      </c>
      <c r="BE79">
        <v>0</v>
      </c>
      <c r="BF79">
        <v>0</v>
      </c>
      <c r="BG79">
        <v>13993.39452</v>
      </c>
      <c r="BH79">
        <v>1595.09</v>
      </c>
      <c r="BI79">
        <v>2388.1456090000001</v>
      </c>
      <c r="BJ79">
        <v>0</v>
      </c>
      <c r="BK79">
        <v>78353.36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55094</v>
      </c>
      <c r="BU79">
        <v>44712</v>
      </c>
      <c r="BV79">
        <v>50102</v>
      </c>
      <c r="BY79" s="10">
        <v>43269</v>
      </c>
      <c r="BZ79">
        <v>5284885.9999999944</v>
      </c>
      <c r="CA79">
        <v>159.78693200000001</v>
      </c>
    </row>
    <row r="80" spans="1:79">
      <c r="A80" s="2">
        <v>43283</v>
      </c>
      <c r="B80">
        <v>6016954.9999999879</v>
      </c>
      <c r="C80">
        <v>2.3239234904522759</v>
      </c>
      <c r="D80">
        <v>36178.766247</v>
      </c>
      <c r="E80">
        <v>0</v>
      </c>
      <c r="F80">
        <v>53432.739258994952</v>
      </c>
      <c r="G80">
        <v>98840.466247000004</v>
      </c>
      <c r="H80">
        <v>0</v>
      </c>
      <c r="I80">
        <v>62661.7</v>
      </c>
      <c r="J80">
        <v>0</v>
      </c>
      <c r="K80">
        <v>36181.090170490454</v>
      </c>
      <c r="L80">
        <v>152273.20550599499</v>
      </c>
      <c r="M80">
        <v>1580.6451612903199</v>
      </c>
      <c r="N80">
        <v>7132.2277549999999</v>
      </c>
      <c r="O80">
        <v>0</v>
      </c>
      <c r="P80">
        <v>0</v>
      </c>
      <c r="Q80">
        <v>15266.09393089303</v>
      </c>
      <c r="R80">
        <v>1997.408844597421</v>
      </c>
      <c r="S80">
        <v>8340.6396399999994</v>
      </c>
      <c r="T80">
        <v>0</v>
      </c>
      <c r="U80">
        <v>53430.415335504498</v>
      </c>
      <c r="V80">
        <v>0</v>
      </c>
      <c r="W80">
        <v>0</v>
      </c>
      <c r="X80">
        <v>1580.6451612903199</v>
      </c>
      <c r="Y80">
        <v>1018688.52</v>
      </c>
      <c r="Z80">
        <v>60.257545934779301</v>
      </c>
      <c r="AA80">
        <v>5.90656996189752</v>
      </c>
      <c r="AB80">
        <v>50.617263843648203</v>
      </c>
      <c r="AC80">
        <v>4.7875992365126097</v>
      </c>
      <c r="AD80">
        <v>96</v>
      </c>
      <c r="AE80">
        <v>0</v>
      </c>
      <c r="AF80">
        <v>64823</v>
      </c>
      <c r="AG80">
        <v>0</v>
      </c>
      <c r="AH80">
        <v>64755000</v>
      </c>
      <c r="AI80">
        <v>8.6999999999999993</v>
      </c>
      <c r="AJ80">
        <v>0</v>
      </c>
      <c r="AK80">
        <v>0</v>
      </c>
      <c r="AL80">
        <v>1580.6451612903199</v>
      </c>
      <c r="AM80">
        <v>6548.3870967741896</v>
      </c>
      <c r="AN80">
        <v>0</v>
      </c>
      <c r="AO80">
        <v>15580.6451612903</v>
      </c>
      <c r="AP80">
        <v>0</v>
      </c>
      <c r="AQ80">
        <v>94161.290322580593</v>
      </c>
      <c r="AR80">
        <v>0</v>
      </c>
      <c r="AS80">
        <v>175000</v>
      </c>
      <c r="AT80">
        <v>0</v>
      </c>
      <c r="AU80">
        <v>0</v>
      </c>
      <c r="AV80">
        <v>0</v>
      </c>
      <c r="AW80">
        <v>0.191590893031406</v>
      </c>
      <c r="AX80">
        <v>2.13233259742087</v>
      </c>
      <c r="AY80">
        <v>0</v>
      </c>
      <c r="AZ80">
        <v>0</v>
      </c>
      <c r="BA80">
        <v>53430.415335504498</v>
      </c>
      <c r="BB80">
        <v>7132.2277549999999</v>
      </c>
      <c r="BC80">
        <v>0</v>
      </c>
      <c r="BD80">
        <v>8340.6396399999994</v>
      </c>
      <c r="BE80">
        <v>0</v>
      </c>
      <c r="BF80">
        <v>0</v>
      </c>
      <c r="BG80">
        <v>15265.902340000001</v>
      </c>
      <c r="BH80">
        <v>3444.72</v>
      </c>
      <c r="BI80">
        <v>1995.2765119999999</v>
      </c>
      <c r="BJ80">
        <v>0</v>
      </c>
      <c r="BK80">
        <v>62661.7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45810</v>
      </c>
      <c r="BU80">
        <v>0</v>
      </c>
      <c r="BV80">
        <v>38851</v>
      </c>
      <c r="BY80" s="10">
        <v>43276</v>
      </c>
      <c r="BZ80">
        <v>5258385.9999999916</v>
      </c>
      <c r="CA80">
        <v>0</v>
      </c>
    </row>
    <row r="81" spans="1:79">
      <c r="A81" s="2">
        <v>43290</v>
      </c>
      <c r="B81">
        <v>5284354.9999999981</v>
      </c>
      <c r="C81">
        <v>13.189697665733711</v>
      </c>
      <c r="D81">
        <v>43036.730165860987</v>
      </c>
      <c r="E81">
        <v>0</v>
      </c>
      <c r="F81">
        <v>53878.899904965139</v>
      </c>
      <c r="G81">
        <v>60689.96016586099</v>
      </c>
      <c r="H81">
        <v>0</v>
      </c>
      <c r="I81">
        <v>17653.23</v>
      </c>
      <c r="J81">
        <v>0</v>
      </c>
      <c r="K81">
        <v>43049.919863526731</v>
      </c>
      <c r="L81">
        <v>114568.86007082609</v>
      </c>
      <c r="M81">
        <v>1580.6451612903199</v>
      </c>
      <c r="N81">
        <v>13712.19535775909</v>
      </c>
      <c r="O81">
        <v>4.1806839999999996E-3</v>
      </c>
      <c r="P81">
        <v>0</v>
      </c>
      <c r="Q81">
        <v>16187.34192781606</v>
      </c>
      <c r="R81">
        <v>2387.147810090592</v>
      </c>
      <c r="S81">
        <v>8178.1065319999998</v>
      </c>
      <c r="T81">
        <v>0.31405517700000002</v>
      </c>
      <c r="U81">
        <v>53865.710207299402</v>
      </c>
      <c r="V81">
        <v>0</v>
      </c>
      <c r="W81">
        <v>0</v>
      </c>
      <c r="X81">
        <v>1580.6451612903199</v>
      </c>
      <c r="Y81">
        <v>883409.26</v>
      </c>
      <c r="Z81">
        <v>60.339879190554001</v>
      </c>
      <c r="AA81">
        <v>5.9817744865726903</v>
      </c>
      <c r="AB81">
        <v>48.314005015286298</v>
      </c>
      <c r="AC81">
        <v>4.8619707955596798</v>
      </c>
      <c r="AD81">
        <v>96</v>
      </c>
      <c r="AE81">
        <v>1</v>
      </c>
      <c r="AF81">
        <v>64823</v>
      </c>
      <c r="AG81">
        <v>0</v>
      </c>
      <c r="AH81">
        <v>64755000</v>
      </c>
      <c r="AI81">
        <v>8.6999999999999993</v>
      </c>
      <c r="AJ81">
        <v>0</v>
      </c>
      <c r="AK81">
        <v>0</v>
      </c>
      <c r="AL81">
        <v>1580.6451612903199</v>
      </c>
      <c r="AM81">
        <v>6548.3870967741896</v>
      </c>
      <c r="AN81">
        <v>0</v>
      </c>
      <c r="AO81">
        <v>15580.6451612903</v>
      </c>
      <c r="AP81">
        <v>0</v>
      </c>
      <c r="AQ81">
        <v>94161.290322580593</v>
      </c>
      <c r="AR81">
        <v>0</v>
      </c>
      <c r="AS81">
        <v>175000</v>
      </c>
      <c r="AT81">
        <v>7.3777590858706997E-3</v>
      </c>
      <c r="AU81">
        <v>0</v>
      </c>
      <c r="AV81">
        <v>0</v>
      </c>
      <c r="AW81">
        <v>0.116117816055537</v>
      </c>
      <c r="AX81">
        <v>13.0662020905923</v>
      </c>
      <c r="AY81">
        <v>0</v>
      </c>
      <c r="AZ81">
        <v>0</v>
      </c>
      <c r="BA81">
        <v>53865.710207299402</v>
      </c>
      <c r="BB81">
        <v>13712.187980000001</v>
      </c>
      <c r="BC81">
        <v>4.1806839999999996E-3</v>
      </c>
      <c r="BD81">
        <v>8178.1065319999998</v>
      </c>
      <c r="BE81">
        <v>0</v>
      </c>
      <c r="BF81">
        <v>0.31405517700000002</v>
      </c>
      <c r="BG81">
        <v>16187.22581</v>
      </c>
      <c r="BH81">
        <v>2584.81</v>
      </c>
      <c r="BI81">
        <v>2374.081608</v>
      </c>
      <c r="BJ81">
        <v>0</v>
      </c>
      <c r="BK81">
        <v>17653.23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62223</v>
      </c>
      <c r="BU81">
        <v>0</v>
      </c>
      <c r="BV81">
        <v>54247</v>
      </c>
      <c r="BY81" s="10">
        <v>43283</v>
      </c>
      <c r="BZ81">
        <v>6016954.9999999879</v>
      </c>
      <c r="CA81">
        <v>0</v>
      </c>
    </row>
    <row r="82" spans="1:79">
      <c r="A82" s="2">
        <v>43297</v>
      </c>
      <c r="B82">
        <v>5186854.9999999898</v>
      </c>
      <c r="C82">
        <v>0.18113546045183271</v>
      </c>
      <c r="D82">
        <v>45843.921378780004</v>
      </c>
      <c r="E82">
        <v>1.4104240000000001E-2</v>
      </c>
      <c r="F82">
        <v>328.59006070858987</v>
      </c>
      <c r="G82">
        <v>87094.301378779986</v>
      </c>
      <c r="H82">
        <v>1.4104240000000001E-2</v>
      </c>
      <c r="I82">
        <v>41250.379999999997</v>
      </c>
      <c r="J82">
        <v>0</v>
      </c>
      <c r="K82">
        <v>45844.116618480453</v>
      </c>
      <c r="L82">
        <v>87422.905543728586</v>
      </c>
      <c r="M82">
        <v>1580.6451612903199</v>
      </c>
      <c r="N82">
        <v>21575.17806775908</v>
      </c>
      <c r="O82">
        <v>2.4876030000000001E-3</v>
      </c>
      <c r="P82">
        <v>0</v>
      </c>
      <c r="Q82">
        <v>16711.48002450159</v>
      </c>
      <c r="R82">
        <v>2727.6398551997731</v>
      </c>
      <c r="S82">
        <v>904.25212824000005</v>
      </c>
      <c r="T82">
        <v>0.31405517700000002</v>
      </c>
      <c r="U82">
        <v>328.40892524813802</v>
      </c>
      <c r="V82">
        <v>0</v>
      </c>
      <c r="W82">
        <v>0</v>
      </c>
      <c r="X82">
        <v>1580.6451612903199</v>
      </c>
      <c r="Y82">
        <v>862982.5</v>
      </c>
      <c r="Z82">
        <v>60.265506226798301</v>
      </c>
      <c r="AA82">
        <v>6.0103826197438401</v>
      </c>
      <c r="AB82">
        <v>48.848002518715397</v>
      </c>
      <c r="AC82">
        <v>4.8894822818209702</v>
      </c>
      <c r="AD82">
        <v>96</v>
      </c>
      <c r="AE82">
        <v>0</v>
      </c>
      <c r="AF82">
        <v>64823</v>
      </c>
      <c r="AG82">
        <v>0</v>
      </c>
      <c r="AH82">
        <v>64755000</v>
      </c>
      <c r="AI82">
        <v>8.6999999999999993</v>
      </c>
      <c r="AJ82">
        <v>0</v>
      </c>
      <c r="AK82">
        <v>0</v>
      </c>
      <c r="AL82">
        <v>1580.6451612903199</v>
      </c>
      <c r="AM82">
        <v>6548.3870967741896</v>
      </c>
      <c r="AN82">
        <v>0</v>
      </c>
      <c r="AO82">
        <v>15580.6451612903</v>
      </c>
      <c r="AP82">
        <v>0</v>
      </c>
      <c r="AQ82">
        <v>94161.290322580593</v>
      </c>
      <c r="AR82">
        <v>0</v>
      </c>
      <c r="AS82">
        <v>175000</v>
      </c>
      <c r="AT82">
        <v>7.3777590858706997E-3</v>
      </c>
      <c r="AU82">
        <v>0</v>
      </c>
      <c r="AV82">
        <v>0</v>
      </c>
      <c r="AW82">
        <v>0.16888450159280299</v>
      </c>
      <c r="AX82">
        <v>4.8731997731590098E-3</v>
      </c>
      <c r="AY82">
        <v>0</v>
      </c>
      <c r="AZ82">
        <v>0</v>
      </c>
      <c r="BA82">
        <v>328.40892524813802</v>
      </c>
      <c r="BB82">
        <v>21575.170689999999</v>
      </c>
      <c r="BC82">
        <v>2.4876030000000001E-3</v>
      </c>
      <c r="BD82">
        <v>904.238024</v>
      </c>
      <c r="BE82">
        <v>0</v>
      </c>
      <c r="BF82">
        <v>0.31405517700000002</v>
      </c>
      <c r="BG82">
        <v>16711.311140000002</v>
      </c>
      <c r="BH82">
        <v>3925.25</v>
      </c>
      <c r="BI82">
        <v>2727.634982</v>
      </c>
      <c r="BJ82">
        <v>0</v>
      </c>
      <c r="BK82">
        <v>41250.379999999997</v>
      </c>
      <c r="BL82">
        <v>0</v>
      </c>
      <c r="BM82">
        <v>1.4104240000000001E-2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85956</v>
      </c>
      <c r="BU82">
        <v>55626</v>
      </c>
      <c r="BV82">
        <v>67863</v>
      </c>
      <c r="BY82" s="10">
        <v>43290</v>
      </c>
      <c r="BZ82">
        <v>5284354.9999999981</v>
      </c>
      <c r="CA82">
        <v>0</v>
      </c>
    </row>
    <row r="83" spans="1:79">
      <c r="A83" s="2">
        <v>43304</v>
      </c>
      <c r="B83">
        <v>5179754.9999999953</v>
      </c>
      <c r="C83">
        <v>0.12575294207437099</v>
      </c>
      <c r="D83">
        <v>43538.221285255997</v>
      </c>
      <c r="E83">
        <v>0</v>
      </c>
      <c r="F83">
        <v>667.91929357482843</v>
      </c>
      <c r="G83">
        <v>76501.161285256007</v>
      </c>
      <c r="H83">
        <v>0</v>
      </c>
      <c r="I83">
        <v>32962.94</v>
      </c>
      <c r="J83">
        <v>0</v>
      </c>
      <c r="K83">
        <v>43538.347038198081</v>
      </c>
      <c r="L83">
        <v>77169.080578830835</v>
      </c>
      <c r="M83">
        <v>1580.6451612903199</v>
      </c>
      <c r="N83">
        <v>19246.789229999998</v>
      </c>
      <c r="O83">
        <v>0</v>
      </c>
      <c r="P83">
        <v>0</v>
      </c>
      <c r="Q83">
        <v>17365.679632942069</v>
      </c>
      <c r="R83">
        <v>2281.2331519999998</v>
      </c>
      <c r="S83">
        <v>873.54623449999997</v>
      </c>
      <c r="T83">
        <v>0.29878875599999999</v>
      </c>
      <c r="U83">
        <v>667.793540632754</v>
      </c>
      <c r="V83">
        <v>0</v>
      </c>
      <c r="W83">
        <v>0</v>
      </c>
      <c r="X83">
        <v>1580.6451612903199</v>
      </c>
      <c r="Y83">
        <v>861101.82</v>
      </c>
      <c r="Z83">
        <v>60.396243123468103</v>
      </c>
      <c r="AA83">
        <v>6.0152642683775399</v>
      </c>
      <c r="AB83">
        <v>49.527402643801302</v>
      </c>
      <c r="AC83">
        <v>4.8322032101618602</v>
      </c>
      <c r="AD83">
        <v>96</v>
      </c>
      <c r="AE83">
        <v>0</v>
      </c>
      <c r="AF83">
        <v>64823</v>
      </c>
      <c r="AG83">
        <v>0</v>
      </c>
      <c r="AH83">
        <v>64755000</v>
      </c>
      <c r="AI83">
        <v>8.6999999999999993</v>
      </c>
      <c r="AJ83">
        <v>0</v>
      </c>
      <c r="AK83">
        <v>0</v>
      </c>
      <c r="AL83">
        <v>1580.6451612903199</v>
      </c>
      <c r="AM83">
        <v>6548.3870967741896</v>
      </c>
      <c r="AN83">
        <v>0</v>
      </c>
      <c r="AO83">
        <v>15580.6451612903</v>
      </c>
      <c r="AP83">
        <v>0</v>
      </c>
      <c r="AQ83">
        <v>94161.290322580593</v>
      </c>
      <c r="AR83">
        <v>0</v>
      </c>
      <c r="AS83">
        <v>175000</v>
      </c>
      <c r="AT83">
        <v>0</v>
      </c>
      <c r="AU83">
        <v>0</v>
      </c>
      <c r="AV83">
        <v>0</v>
      </c>
      <c r="AW83">
        <v>0.12575294207437099</v>
      </c>
      <c r="AX83">
        <v>0</v>
      </c>
      <c r="AY83">
        <v>0</v>
      </c>
      <c r="AZ83">
        <v>0</v>
      </c>
      <c r="BA83">
        <v>667.793540632754</v>
      </c>
      <c r="BB83">
        <v>19246.789229999998</v>
      </c>
      <c r="BC83">
        <v>0</v>
      </c>
      <c r="BD83">
        <v>873.54623449999997</v>
      </c>
      <c r="BE83">
        <v>0</v>
      </c>
      <c r="BF83">
        <v>0.29878875599999999</v>
      </c>
      <c r="BG83">
        <v>17365.553879999999</v>
      </c>
      <c r="BH83">
        <v>3770.8</v>
      </c>
      <c r="BI83">
        <v>2281.2331519999998</v>
      </c>
      <c r="BJ83">
        <v>0</v>
      </c>
      <c r="BK83">
        <v>32962.94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9558</v>
      </c>
      <c r="BU83">
        <v>0</v>
      </c>
      <c r="BV83">
        <v>73865</v>
      </c>
      <c r="BY83" s="10">
        <v>43297</v>
      </c>
      <c r="BZ83">
        <v>5186854.9999999898</v>
      </c>
      <c r="CA83">
        <v>1.4104240000000001E-2</v>
      </c>
    </row>
    <row r="84" spans="1:79">
      <c r="A84" s="2">
        <v>43311</v>
      </c>
      <c r="B84">
        <v>5710607.4999999953</v>
      </c>
      <c r="C84">
        <v>2.6152758437972511E-2</v>
      </c>
      <c r="D84">
        <v>41494.558225481</v>
      </c>
      <c r="E84">
        <v>0</v>
      </c>
      <c r="F84">
        <v>16340.32447892814</v>
      </c>
      <c r="G84">
        <v>57970.118225480997</v>
      </c>
      <c r="H84">
        <v>0</v>
      </c>
      <c r="I84">
        <v>16475.560000000001</v>
      </c>
      <c r="J84">
        <v>0</v>
      </c>
      <c r="K84">
        <v>41494.584378239437</v>
      </c>
      <c r="L84">
        <v>74310.442704409128</v>
      </c>
      <c r="M84">
        <v>225612.9032258059</v>
      </c>
      <c r="N84">
        <v>16712.9545</v>
      </c>
      <c r="O84">
        <v>1.6930809999999999E-3</v>
      </c>
      <c r="P84">
        <v>0</v>
      </c>
      <c r="Q84">
        <v>17590.318010514409</v>
      </c>
      <c r="R84">
        <v>2580.094809244024</v>
      </c>
      <c r="S84">
        <v>908.31536540000002</v>
      </c>
      <c r="T84">
        <v>0</v>
      </c>
      <c r="U84">
        <v>16340.298326169701</v>
      </c>
      <c r="V84">
        <v>1129.03225806451</v>
      </c>
      <c r="W84">
        <v>218225.80645161241</v>
      </c>
      <c r="X84">
        <v>6258.0645161290304</v>
      </c>
      <c r="Y84">
        <v>950984.27</v>
      </c>
      <c r="Z84">
        <v>59.150178785707098</v>
      </c>
      <c r="AA84">
        <v>6.0049442239325197</v>
      </c>
      <c r="AB84">
        <v>51.444245854433497</v>
      </c>
      <c r="AC84">
        <v>4.8407682720105703</v>
      </c>
      <c r="AD84">
        <v>96</v>
      </c>
      <c r="AE84">
        <v>0</v>
      </c>
      <c r="AF84">
        <v>64135.142857142797</v>
      </c>
      <c r="AG84">
        <v>0</v>
      </c>
      <c r="AH84">
        <v>64765000</v>
      </c>
      <c r="AI84">
        <v>8.6999999999999993</v>
      </c>
      <c r="AJ84">
        <v>0</v>
      </c>
      <c r="AK84">
        <v>0</v>
      </c>
      <c r="AL84">
        <v>6258.0645161290304</v>
      </c>
      <c r="AM84">
        <v>2193.5483870967701</v>
      </c>
      <c r="AN84">
        <v>1129.03225806451</v>
      </c>
      <c r="AO84">
        <v>4612.9032258064499</v>
      </c>
      <c r="AP84">
        <v>2096.77419354838</v>
      </c>
      <c r="AQ84">
        <v>32225.806451612902</v>
      </c>
      <c r="AR84">
        <v>216129.03225806399</v>
      </c>
      <c r="AS84">
        <v>90645.161290322503</v>
      </c>
      <c r="AT84">
        <v>0</v>
      </c>
      <c r="AU84">
        <v>0</v>
      </c>
      <c r="AV84">
        <v>0</v>
      </c>
      <c r="AW84">
        <v>2.4530514413346301E-2</v>
      </c>
      <c r="AX84">
        <v>1.62224402462621E-3</v>
      </c>
      <c r="AY84">
        <v>0</v>
      </c>
      <c r="AZ84">
        <v>0</v>
      </c>
      <c r="BA84">
        <v>16340.298326169701</v>
      </c>
      <c r="BB84">
        <v>16712.9545</v>
      </c>
      <c r="BC84">
        <v>1.6930809999999999E-3</v>
      </c>
      <c r="BD84">
        <v>908.31536540000002</v>
      </c>
      <c r="BE84">
        <v>0</v>
      </c>
      <c r="BF84">
        <v>0</v>
      </c>
      <c r="BG84">
        <v>17590.29348</v>
      </c>
      <c r="BH84">
        <v>3702.9</v>
      </c>
      <c r="BI84">
        <v>2580.0931869999999</v>
      </c>
      <c r="BJ84">
        <v>0</v>
      </c>
      <c r="BK84">
        <v>16475.560000000001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62003</v>
      </c>
      <c r="BU84">
        <v>0</v>
      </c>
      <c r="BV84">
        <v>75704</v>
      </c>
      <c r="BY84" s="10">
        <v>43304</v>
      </c>
      <c r="BZ84">
        <v>5179754.9999999953</v>
      </c>
      <c r="CA84">
        <v>0</v>
      </c>
    </row>
    <row r="85" spans="1:79">
      <c r="A85" s="2">
        <v>43318</v>
      </c>
      <c r="B85">
        <v>5601907.4999999879</v>
      </c>
      <c r="C85">
        <v>27.627042108555798</v>
      </c>
      <c r="D85">
        <v>40397.059771076987</v>
      </c>
      <c r="E85">
        <v>0</v>
      </c>
      <c r="F85">
        <v>7003.9009088667954</v>
      </c>
      <c r="G85">
        <v>48539.109771076997</v>
      </c>
      <c r="H85">
        <v>0</v>
      </c>
      <c r="I85">
        <v>8142.05</v>
      </c>
      <c r="J85">
        <v>0</v>
      </c>
      <c r="K85">
        <v>40424.686813185552</v>
      </c>
      <c r="L85">
        <v>55543.010679943793</v>
      </c>
      <c r="M85">
        <v>315225.80645161262</v>
      </c>
      <c r="N85">
        <v>15317.697889999999</v>
      </c>
      <c r="O85">
        <v>0</v>
      </c>
      <c r="P85">
        <v>0</v>
      </c>
      <c r="Q85">
        <v>18515.424802108559</v>
      </c>
      <c r="R85">
        <v>2208.4389219999998</v>
      </c>
      <c r="S85">
        <v>811.20114390000003</v>
      </c>
      <c r="T85">
        <v>0.31405517700000002</v>
      </c>
      <c r="U85">
        <v>6976.2738667582398</v>
      </c>
      <c r="V85">
        <v>1580.6451612903199</v>
      </c>
      <c r="W85">
        <v>305516.12903225783</v>
      </c>
      <c r="X85">
        <v>8129.0322580645097</v>
      </c>
      <c r="Y85">
        <v>934640.36</v>
      </c>
      <c r="Z85">
        <v>61.700564423814498</v>
      </c>
      <c r="AA85">
        <v>5.99365035269755</v>
      </c>
      <c r="AB85">
        <v>51.675565717359802</v>
      </c>
      <c r="AC85">
        <v>4.8767799188142904</v>
      </c>
      <c r="AD85">
        <v>96</v>
      </c>
      <c r="AE85">
        <v>0</v>
      </c>
      <c r="AF85">
        <v>63860</v>
      </c>
      <c r="AG85">
        <v>0</v>
      </c>
      <c r="AH85">
        <v>64769000</v>
      </c>
      <c r="AI85">
        <v>8.6999999999999993</v>
      </c>
      <c r="AJ85">
        <v>0</v>
      </c>
      <c r="AK85">
        <v>0</v>
      </c>
      <c r="AL85">
        <v>8129.0322580645097</v>
      </c>
      <c r="AM85">
        <v>451.61290322580601</v>
      </c>
      <c r="AN85">
        <v>1580.6451612903199</v>
      </c>
      <c r="AO85">
        <v>225.806451612903</v>
      </c>
      <c r="AP85">
        <v>2935.4838709677401</v>
      </c>
      <c r="AQ85">
        <v>7451.6129032258004</v>
      </c>
      <c r="AR85">
        <v>302580.64516129001</v>
      </c>
      <c r="AS85">
        <v>56903.225806451599</v>
      </c>
      <c r="AT85">
        <v>0</v>
      </c>
      <c r="AU85">
        <v>0</v>
      </c>
      <c r="AV85">
        <v>0</v>
      </c>
      <c r="AW85">
        <v>27.627042108555798</v>
      </c>
      <c r="AX85">
        <v>0</v>
      </c>
      <c r="AY85">
        <v>0</v>
      </c>
      <c r="AZ85">
        <v>0</v>
      </c>
      <c r="BA85">
        <v>6976.2738667582398</v>
      </c>
      <c r="BB85">
        <v>15317.697889999999</v>
      </c>
      <c r="BC85">
        <v>0</v>
      </c>
      <c r="BD85">
        <v>811.20114390000003</v>
      </c>
      <c r="BE85">
        <v>0</v>
      </c>
      <c r="BF85">
        <v>0.31405517700000002</v>
      </c>
      <c r="BG85">
        <v>18487.797760000001</v>
      </c>
      <c r="BH85">
        <v>3571.61</v>
      </c>
      <c r="BI85">
        <v>2208.4389219999998</v>
      </c>
      <c r="BJ85">
        <v>0</v>
      </c>
      <c r="BK85">
        <v>8142.05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125754</v>
      </c>
      <c r="BU85">
        <v>57438</v>
      </c>
      <c r="BV85">
        <v>67260</v>
      </c>
      <c r="BY85" s="10">
        <v>43311</v>
      </c>
      <c r="BZ85">
        <v>5710607.4999999953</v>
      </c>
      <c r="CA85">
        <v>0</v>
      </c>
    </row>
    <row r="86" spans="1:79">
      <c r="A86" s="2">
        <v>43325</v>
      </c>
      <c r="B86">
        <v>5266407.4999999981</v>
      </c>
      <c r="C86">
        <v>0.17248560441872601</v>
      </c>
      <c r="D86">
        <v>47560.231957602991</v>
      </c>
      <c r="E86">
        <v>0</v>
      </c>
      <c r="F86">
        <v>34756.072725989019</v>
      </c>
      <c r="G86">
        <v>47560.231957602991</v>
      </c>
      <c r="H86">
        <v>0</v>
      </c>
      <c r="I86">
        <v>0</v>
      </c>
      <c r="J86">
        <v>0</v>
      </c>
      <c r="K86">
        <v>47560.404443207408</v>
      </c>
      <c r="L86">
        <v>82316.30468359201</v>
      </c>
      <c r="M86">
        <v>315225.80645161262</v>
      </c>
      <c r="N86">
        <v>13342.586859999999</v>
      </c>
      <c r="O86">
        <v>2.4876030000000001E-3</v>
      </c>
      <c r="P86">
        <v>0</v>
      </c>
      <c r="Q86">
        <v>19410.025685604422</v>
      </c>
      <c r="R86">
        <v>10503.334989999999</v>
      </c>
      <c r="S86">
        <v>709.00441999999998</v>
      </c>
      <c r="T86">
        <v>0</v>
      </c>
      <c r="U86">
        <v>34755.900240384603</v>
      </c>
      <c r="V86">
        <v>1580.6451612903199</v>
      </c>
      <c r="W86">
        <v>305516.12903225783</v>
      </c>
      <c r="X86">
        <v>8129.0322580645097</v>
      </c>
      <c r="Y86">
        <v>878747.04</v>
      </c>
      <c r="Z86">
        <v>60.6326902352315</v>
      </c>
      <c r="AA86">
        <v>5.9930870489848296</v>
      </c>
      <c r="AB86">
        <v>49.839080892031099</v>
      </c>
      <c r="AC86">
        <v>4.8498084677557998</v>
      </c>
      <c r="AD86">
        <v>96</v>
      </c>
      <c r="AE86">
        <v>1</v>
      </c>
      <c r="AF86">
        <v>63860</v>
      </c>
      <c r="AG86">
        <v>0</v>
      </c>
      <c r="AH86">
        <v>64769000</v>
      </c>
      <c r="AI86">
        <v>8.6999999999999993</v>
      </c>
      <c r="AJ86">
        <v>0</v>
      </c>
      <c r="AK86">
        <v>0</v>
      </c>
      <c r="AL86">
        <v>8129.0322580645097</v>
      </c>
      <c r="AM86">
        <v>451.61290322580601</v>
      </c>
      <c r="AN86">
        <v>1580.6451612903199</v>
      </c>
      <c r="AO86">
        <v>225.806451612903</v>
      </c>
      <c r="AP86">
        <v>2935.4838709677401</v>
      </c>
      <c r="AQ86">
        <v>7451.6129032258004</v>
      </c>
      <c r="AR86">
        <v>302580.64516129001</v>
      </c>
      <c r="AS86">
        <v>56903.225806451599</v>
      </c>
      <c r="AT86">
        <v>0</v>
      </c>
      <c r="AU86">
        <v>0</v>
      </c>
      <c r="AV86">
        <v>0</v>
      </c>
      <c r="AW86">
        <v>0.17248560441872601</v>
      </c>
      <c r="AX86">
        <v>0</v>
      </c>
      <c r="AY86">
        <v>0</v>
      </c>
      <c r="AZ86">
        <v>0</v>
      </c>
      <c r="BA86">
        <v>34755.900240384603</v>
      </c>
      <c r="BB86">
        <v>13342.586859999999</v>
      </c>
      <c r="BC86">
        <v>2.4876030000000001E-3</v>
      </c>
      <c r="BD86">
        <v>709.00441999999998</v>
      </c>
      <c r="BE86">
        <v>0</v>
      </c>
      <c r="BF86">
        <v>0</v>
      </c>
      <c r="BG86">
        <v>19409.853200000001</v>
      </c>
      <c r="BH86">
        <v>3595.45</v>
      </c>
      <c r="BI86">
        <v>10503.334989999999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65385</v>
      </c>
      <c r="BU86">
        <v>0</v>
      </c>
      <c r="BV86">
        <v>59376</v>
      </c>
      <c r="BY86" s="10">
        <v>43318</v>
      </c>
      <c r="BZ86">
        <v>5601907.4999999879</v>
      </c>
      <c r="CA86">
        <v>0</v>
      </c>
    </row>
    <row r="87" spans="1:79">
      <c r="A87" s="2">
        <v>43332</v>
      </c>
      <c r="B87">
        <v>5190007.4999999991</v>
      </c>
      <c r="C87">
        <v>0.14529475073074399</v>
      </c>
      <c r="D87">
        <v>45748.047667699997</v>
      </c>
      <c r="E87">
        <v>0</v>
      </c>
      <c r="F87">
        <v>36235.001579091331</v>
      </c>
      <c r="G87">
        <v>45748.047667699997</v>
      </c>
      <c r="H87">
        <v>0</v>
      </c>
      <c r="I87">
        <v>0</v>
      </c>
      <c r="J87">
        <v>0</v>
      </c>
      <c r="K87">
        <v>45748.192962450717</v>
      </c>
      <c r="L87">
        <v>81983.049246791328</v>
      </c>
      <c r="M87">
        <v>315225.80645161262</v>
      </c>
      <c r="N87">
        <v>11379.18664</v>
      </c>
      <c r="O87">
        <v>0</v>
      </c>
      <c r="P87">
        <v>0</v>
      </c>
      <c r="Q87">
        <v>17706.14333475073</v>
      </c>
      <c r="R87">
        <v>12466.044550000001</v>
      </c>
      <c r="S87">
        <v>575.35843769999997</v>
      </c>
      <c r="T87">
        <v>0</v>
      </c>
      <c r="U87">
        <v>36234.856284340603</v>
      </c>
      <c r="V87">
        <v>1580.6451612903199</v>
      </c>
      <c r="W87">
        <v>305516.12903225783</v>
      </c>
      <c r="X87">
        <v>8129.0322580645097</v>
      </c>
      <c r="Y87">
        <v>871373.93</v>
      </c>
      <c r="Z87">
        <v>58.4131823701603</v>
      </c>
      <c r="AA87">
        <v>5.9561197916593596</v>
      </c>
      <c r="AB87">
        <v>48.396320620655203</v>
      </c>
      <c r="AC87">
        <v>4.8044723321528497</v>
      </c>
      <c r="AD87">
        <v>96</v>
      </c>
      <c r="AE87">
        <v>0</v>
      </c>
      <c r="AF87">
        <v>63860</v>
      </c>
      <c r="AG87">
        <v>0</v>
      </c>
      <c r="AH87">
        <v>64769000</v>
      </c>
      <c r="AI87">
        <v>8.6999999999999993</v>
      </c>
      <c r="AJ87">
        <v>0</v>
      </c>
      <c r="AK87">
        <v>0</v>
      </c>
      <c r="AL87">
        <v>8129.0322580645097</v>
      </c>
      <c r="AM87">
        <v>451.61290322580601</v>
      </c>
      <c r="AN87">
        <v>1580.6451612903199</v>
      </c>
      <c r="AO87">
        <v>225.806451612903</v>
      </c>
      <c r="AP87">
        <v>2935.4838709677401</v>
      </c>
      <c r="AQ87">
        <v>7451.6129032258004</v>
      </c>
      <c r="AR87">
        <v>302580.64516129001</v>
      </c>
      <c r="AS87">
        <v>56903.225806451599</v>
      </c>
      <c r="AT87">
        <v>0</v>
      </c>
      <c r="AU87">
        <v>0</v>
      </c>
      <c r="AV87">
        <v>0</v>
      </c>
      <c r="AW87">
        <v>0.14529475073074399</v>
      </c>
      <c r="AX87">
        <v>0</v>
      </c>
      <c r="AY87">
        <v>0</v>
      </c>
      <c r="AZ87">
        <v>0</v>
      </c>
      <c r="BA87">
        <v>36234.856284340603</v>
      </c>
      <c r="BB87">
        <v>11379.18664</v>
      </c>
      <c r="BC87">
        <v>0</v>
      </c>
      <c r="BD87">
        <v>575.35843769999997</v>
      </c>
      <c r="BE87">
        <v>0</v>
      </c>
      <c r="BF87">
        <v>0</v>
      </c>
      <c r="BG87">
        <v>17705.998039999999</v>
      </c>
      <c r="BH87">
        <v>3621.46</v>
      </c>
      <c r="BI87">
        <v>12466.044550000001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21838</v>
      </c>
      <c r="BU87">
        <v>0</v>
      </c>
      <c r="BV87">
        <v>52505</v>
      </c>
      <c r="BY87" s="10">
        <v>43325</v>
      </c>
      <c r="BZ87">
        <v>5266407.4999999981</v>
      </c>
      <c r="CA87">
        <v>0</v>
      </c>
    </row>
    <row r="88" spans="1:79">
      <c r="A88" s="2">
        <v>43339</v>
      </c>
      <c r="B88">
        <v>5678383.9999999879</v>
      </c>
      <c r="C88">
        <v>1.728542373719743</v>
      </c>
      <c r="D88">
        <v>4098.3138427049998</v>
      </c>
      <c r="E88">
        <v>0</v>
      </c>
      <c r="F88">
        <v>12642.90350803302</v>
      </c>
      <c r="G88">
        <v>4098.3138427049998</v>
      </c>
      <c r="H88">
        <v>0</v>
      </c>
      <c r="I88">
        <v>0</v>
      </c>
      <c r="J88">
        <v>0</v>
      </c>
      <c r="K88">
        <v>4100.0423850787192</v>
      </c>
      <c r="L88">
        <v>16741.217350738021</v>
      </c>
      <c r="M88">
        <v>237761.29032258011</v>
      </c>
      <c r="N88">
        <v>596.35366099999999</v>
      </c>
      <c r="O88">
        <v>0</v>
      </c>
      <c r="P88">
        <v>0</v>
      </c>
      <c r="Q88">
        <v>0.67642766535214327</v>
      </c>
      <c r="R88">
        <v>1.9741976883676</v>
      </c>
      <c r="S88">
        <v>1.0521212E-2</v>
      </c>
      <c r="T88">
        <v>0.59757751299999995</v>
      </c>
      <c r="U88">
        <v>12641.1749656593</v>
      </c>
      <c r="V88">
        <v>1129.03225806451</v>
      </c>
      <c r="W88">
        <v>230625.80645161241</v>
      </c>
      <c r="X88">
        <v>6006.4516129032199</v>
      </c>
      <c r="Y88">
        <v>949891.96</v>
      </c>
      <c r="Z88">
        <v>59.610851865601198</v>
      </c>
      <c r="AA88">
        <v>5.9779261845385401</v>
      </c>
      <c r="AB88">
        <v>48.377607335918199</v>
      </c>
      <c r="AC88">
        <v>4.82118757829471</v>
      </c>
      <c r="AD88">
        <v>95.142857142857096</v>
      </c>
      <c r="AE88">
        <v>0</v>
      </c>
      <c r="AF88">
        <v>63281.142857142797</v>
      </c>
      <c r="AG88">
        <v>0</v>
      </c>
      <c r="AH88">
        <v>64773285.714285702</v>
      </c>
      <c r="AI88">
        <v>8.6999999999999993</v>
      </c>
      <c r="AJ88">
        <v>0</v>
      </c>
      <c r="AK88">
        <v>0</v>
      </c>
      <c r="AL88">
        <v>6006.4516129032199</v>
      </c>
      <c r="AM88">
        <v>3855.9139784946201</v>
      </c>
      <c r="AN88">
        <v>1129.03225806451</v>
      </c>
      <c r="AO88">
        <v>227.95698924731099</v>
      </c>
      <c r="AP88">
        <v>2096.77419354838</v>
      </c>
      <c r="AQ88">
        <v>21655.913978494598</v>
      </c>
      <c r="AR88">
        <v>228529.03225806399</v>
      </c>
      <c r="AS88">
        <v>45445.161290322503</v>
      </c>
      <c r="AT88">
        <v>0</v>
      </c>
      <c r="AU88">
        <v>0</v>
      </c>
      <c r="AV88">
        <v>0</v>
      </c>
      <c r="AW88">
        <v>1.47891603521433E-2</v>
      </c>
      <c r="AX88">
        <v>1.7137532133675999</v>
      </c>
      <c r="AY88">
        <v>0</v>
      </c>
      <c r="AZ88">
        <v>0</v>
      </c>
      <c r="BA88">
        <v>12641.1749656593</v>
      </c>
      <c r="BB88">
        <v>596.35366099999999</v>
      </c>
      <c r="BC88">
        <v>0</v>
      </c>
      <c r="BD88">
        <v>1.0521212E-2</v>
      </c>
      <c r="BE88">
        <v>0</v>
      </c>
      <c r="BF88">
        <v>0.59757751299999995</v>
      </c>
      <c r="BG88">
        <v>0.66163850499999999</v>
      </c>
      <c r="BH88">
        <v>3500.43</v>
      </c>
      <c r="BI88">
        <v>0.26044447500000001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9242</v>
      </c>
      <c r="BU88">
        <v>0</v>
      </c>
      <c r="BV88">
        <v>51014</v>
      </c>
      <c r="BY88" s="10">
        <v>43332</v>
      </c>
      <c r="BZ88">
        <v>5190007.4999999991</v>
      </c>
      <c r="CA88">
        <v>0</v>
      </c>
    </row>
    <row r="89" spans="1:79">
      <c r="A89" s="2">
        <v>43346</v>
      </c>
      <c r="B89">
        <v>5600483.9999999916</v>
      </c>
      <c r="C89">
        <v>2.988951740329206E-2</v>
      </c>
      <c r="D89">
        <v>5919.4796785059998</v>
      </c>
      <c r="E89">
        <v>0</v>
      </c>
      <c r="F89">
        <v>11748.996063967899</v>
      </c>
      <c r="G89">
        <v>7808.5796785059993</v>
      </c>
      <c r="H89">
        <v>0</v>
      </c>
      <c r="I89">
        <v>1889.1</v>
      </c>
      <c r="J89">
        <v>0</v>
      </c>
      <c r="K89">
        <v>5919.5095680234044</v>
      </c>
      <c r="L89">
        <v>19557.575742473899</v>
      </c>
      <c r="M89">
        <v>44100</v>
      </c>
      <c r="N89">
        <v>503.58924289999999</v>
      </c>
      <c r="O89">
        <v>0</v>
      </c>
      <c r="P89">
        <v>0</v>
      </c>
      <c r="Q89">
        <v>2.58994851520526E-2</v>
      </c>
      <c r="R89">
        <v>3.9900322512394599E-3</v>
      </c>
      <c r="S89">
        <v>5.2606060000000001E-3</v>
      </c>
      <c r="T89">
        <v>2123.765175</v>
      </c>
      <c r="U89">
        <v>11748.966174450499</v>
      </c>
      <c r="V89">
        <v>0</v>
      </c>
      <c r="W89">
        <v>43400</v>
      </c>
      <c r="X89">
        <v>700</v>
      </c>
      <c r="Y89">
        <v>929877.05</v>
      </c>
      <c r="Z89">
        <v>60.0429369068816</v>
      </c>
      <c r="AA89">
        <v>6.02282202063975</v>
      </c>
      <c r="AB89">
        <v>49.093418259023302</v>
      </c>
      <c r="AC89">
        <v>4.8749755372360504</v>
      </c>
      <c r="AD89">
        <v>93</v>
      </c>
      <c r="AE89">
        <v>0</v>
      </c>
      <c r="AF89">
        <v>61834</v>
      </c>
      <c r="AG89">
        <v>0</v>
      </c>
      <c r="AH89">
        <v>64784000</v>
      </c>
      <c r="AI89">
        <v>8.6999999999999993</v>
      </c>
      <c r="AJ89">
        <v>0</v>
      </c>
      <c r="AK89">
        <v>0</v>
      </c>
      <c r="AL89">
        <v>700</v>
      </c>
      <c r="AM89">
        <v>12366.666666666601</v>
      </c>
      <c r="AN89">
        <v>0</v>
      </c>
      <c r="AO89">
        <v>233.333333333333</v>
      </c>
      <c r="AP89">
        <v>0</v>
      </c>
      <c r="AQ89">
        <v>57166.666666666599</v>
      </c>
      <c r="AR89">
        <v>43400</v>
      </c>
      <c r="AS89">
        <v>16800</v>
      </c>
      <c r="AT89">
        <v>0</v>
      </c>
      <c r="AU89">
        <v>0</v>
      </c>
      <c r="AV89">
        <v>0</v>
      </c>
      <c r="AW89">
        <v>2.58994851520526E-2</v>
      </c>
      <c r="AX89">
        <v>3.9900322512394599E-3</v>
      </c>
      <c r="AY89">
        <v>0</v>
      </c>
      <c r="AZ89">
        <v>0</v>
      </c>
      <c r="BA89">
        <v>11748.966174450499</v>
      </c>
      <c r="BB89">
        <v>503.58924289999999</v>
      </c>
      <c r="BC89">
        <v>0</v>
      </c>
      <c r="BD89">
        <v>5.2606060000000001E-3</v>
      </c>
      <c r="BE89">
        <v>0</v>
      </c>
      <c r="BF89">
        <v>2123.765175</v>
      </c>
      <c r="BG89">
        <v>0</v>
      </c>
      <c r="BH89">
        <v>3292.12</v>
      </c>
      <c r="BI89">
        <v>0</v>
      </c>
      <c r="BJ89">
        <v>0</v>
      </c>
      <c r="BK89">
        <v>1889.1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63382</v>
      </c>
      <c r="BU89">
        <v>0</v>
      </c>
      <c r="BV89">
        <v>62000</v>
      </c>
      <c r="BY89" s="10">
        <v>43339</v>
      </c>
      <c r="BZ89">
        <v>5678383.9999999879</v>
      </c>
      <c r="CA89">
        <v>0</v>
      </c>
    </row>
    <row r="90" spans="1:79">
      <c r="A90" s="2">
        <v>43353</v>
      </c>
      <c r="B90">
        <v>4944083.9999999944</v>
      </c>
      <c r="C90">
        <v>6.8424413830854805E-2</v>
      </c>
      <c r="D90">
        <v>16619.1223073</v>
      </c>
      <c r="E90">
        <v>0</v>
      </c>
      <c r="F90">
        <v>17427.062071391829</v>
      </c>
      <c r="G90">
        <v>18508.222307299999</v>
      </c>
      <c r="H90">
        <v>0</v>
      </c>
      <c r="I90">
        <v>1889.1</v>
      </c>
      <c r="J90">
        <v>0</v>
      </c>
      <c r="K90">
        <v>16619.190731713828</v>
      </c>
      <c r="L90">
        <v>35935.284378691831</v>
      </c>
      <c r="M90">
        <v>44100</v>
      </c>
      <c r="N90">
        <v>600.48360730000002</v>
      </c>
      <c r="O90">
        <v>0</v>
      </c>
      <c r="P90">
        <v>0</v>
      </c>
      <c r="Q90">
        <v>6.8424413830854805E-2</v>
      </c>
      <c r="R90">
        <v>0</v>
      </c>
      <c r="S90">
        <v>0</v>
      </c>
      <c r="T90">
        <v>12477.0587</v>
      </c>
      <c r="U90">
        <v>17426.993646978</v>
      </c>
      <c r="V90">
        <v>0</v>
      </c>
      <c r="W90">
        <v>43400</v>
      </c>
      <c r="X90">
        <v>700</v>
      </c>
      <c r="Y90">
        <v>823158.5</v>
      </c>
      <c r="Z90">
        <v>58.048044381932002</v>
      </c>
      <c r="AA90">
        <v>6.0062357006450799</v>
      </c>
      <c r="AB90">
        <v>49.023694316436199</v>
      </c>
      <c r="AC90">
        <v>4.8407156761106203</v>
      </c>
      <c r="AD90">
        <v>93</v>
      </c>
      <c r="AE90">
        <v>0</v>
      </c>
      <c r="AF90">
        <v>61834</v>
      </c>
      <c r="AG90">
        <v>0</v>
      </c>
      <c r="AH90">
        <v>64784000</v>
      </c>
      <c r="AI90">
        <v>8.6999999999999993</v>
      </c>
      <c r="AJ90">
        <v>0</v>
      </c>
      <c r="AK90">
        <v>0</v>
      </c>
      <c r="AL90">
        <v>700</v>
      </c>
      <c r="AM90">
        <v>12366.666666666601</v>
      </c>
      <c r="AN90">
        <v>0</v>
      </c>
      <c r="AO90">
        <v>233.333333333333</v>
      </c>
      <c r="AP90">
        <v>0</v>
      </c>
      <c r="AQ90">
        <v>57166.666666666599</v>
      </c>
      <c r="AR90">
        <v>43400</v>
      </c>
      <c r="AS90">
        <v>16800</v>
      </c>
      <c r="AT90">
        <v>0</v>
      </c>
      <c r="AU90">
        <v>0</v>
      </c>
      <c r="AV90">
        <v>0</v>
      </c>
      <c r="AW90">
        <v>6.8424413830854805E-2</v>
      </c>
      <c r="AX90">
        <v>0</v>
      </c>
      <c r="AY90">
        <v>0</v>
      </c>
      <c r="AZ90">
        <v>0</v>
      </c>
      <c r="BA90">
        <v>17426.993646978</v>
      </c>
      <c r="BB90">
        <v>600.48360730000002</v>
      </c>
      <c r="BC90">
        <v>0</v>
      </c>
      <c r="BD90">
        <v>0</v>
      </c>
      <c r="BE90">
        <v>0</v>
      </c>
      <c r="BF90">
        <v>12477.0587</v>
      </c>
      <c r="BG90">
        <v>0</v>
      </c>
      <c r="BH90">
        <v>3541.58</v>
      </c>
      <c r="BI90">
        <v>0</v>
      </c>
      <c r="BJ90">
        <v>0</v>
      </c>
      <c r="BK90">
        <v>1889.1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69754</v>
      </c>
      <c r="BU90">
        <v>0</v>
      </c>
      <c r="BV90">
        <v>75952</v>
      </c>
      <c r="BY90" s="10">
        <v>43346</v>
      </c>
      <c r="BZ90">
        <v>5600483.9999999916</v>
      </c>
      <c r="CA90">
        <v>0</v>
      </c>
    </row>
    <row r="91" spans="1:79">
      <c r="A91" s="2">
        <v>43360</v>
      </c>
      <c r="B91">
        <v>4801583.9999999953</v>
      </c>
      <c r="C91">
        <v>1.47891603521433E-2</v>
      </c>
      <c r="D91">
        <v>17285.312301753002</v>
      </c>
      <c r="E91">
        <v>0</v>
      </c>
      <c r="F91">
        <v>17644.030414160348</v>
      </c>
      <c r="G91">
        <v>19174.412301753</v>
      </c>
      <c r="H91">
        <v>0</v>
      </c>
      <c r="I91">
        <v>1889.1</v>
      </c>
      <c r="J91">
        <v>0</v>
      </c>
      <c r="K91">
        <v>17285.32709091335</v>
      </c>
      <c r="L91">
        <v>36818.442715913348</v>
      </c>
      <c r="M91">
        <v>44100</v>
      </c>
      <c r="N91">
        <v>416.69861150000003</v>
      </c>
      <c r="O91">
        <v>1.441105E-3</v>
      </c>
      <c r="P91">
        <v>0</v>
      </c>
      <c r="Q91">
        <v>8.310607135214329E-2</v>
      </c>
      <c r="R91">
        <v>0.13022223699999999</v>
      </c>
      <c r="S91">
        <v>0</v>
      </c>
      <c r="T91">
        <v>13323.093709999999</v>
      </c>
      <c r="U91">
        <v>17644.015625</v>
      </c>
      <c r="V91">
        <v>0</v>
      </c>
      <c r="W91">
        <v>43400</v>
      </c>
      <c r="X91">
        <v>700</v>
      </c>
      <c r="Y91">
        <v>797069.95</v>
      </c>
      <c r="Z91">
        <v>57.714476610218597</v>
      </c>
      <c r="AA91">
        <v>6.0240434423769598</v>
      </c>
      <c r="AB91">
        <v>48.488687220288398</v>
      </c>
      <c r="AC91">
        <v>4.8041849865142003</v>
      </c>
      <c r="AD91">
        <v>93</v>
      </c>
      <c r="AE91">
        <v>0</v>
      </c>
      <c r="AF91">
        <v>61834</v>
      </c>
      <c r="AG91">
        <v>0</v>
      </c>
      <c r="AH91">
        <v>64784000</v>
      </c>
      <c r="AI91">
        <v>8.6999999999999993</v>
      </c>
      <c r="AJ91">
        <v>0</v>
      </c>
      <c r="AK91">
        <v>0</v>
      </c>
      <c r="AL91">
        <v>700</v>
      </c>
      <c r="AM91">
        <v>12366.666666666601</v>
      </c>
      <c r="AN91">
        <v>0</v>
      </c>
      <c r="AO91">
        <v>233.333333333333</v>
      </c>
      <c r="AP91">
        <v>0</v>
      </c>
      <c r="AQ91">
        <v>57166.666666666599</v>
      </c>
      <c r="AR91">
        <v>43400</v>
      </c>
      <c r="AS91">
        <v>16800</v>
      </c>
      <c r="AT91">
        <v>0</v>
      </c>
      <c r="AU91">
        <v>0</v>
      </c>
      <c r="AV91">
        <v>0</v>
      </c>
      <c r="AW91">
        <v>1.47891603521433E-2</v>
      </c>
      <c r="AX91">
        <v>0</v>
      </c>
      <c r="AY91">
        <v>0</v>
      </c>
      <c r="AZ91">
        <v>0</v>
      </c>
      <c r="BA91">
        <v>17644.015625</v>
      </c>
      <c r="BB91">
        <v>416.69861150000003</v>
      </c>
      <c r="BC91">
        <v>1.441105E-3</v>
      </c>
      <c r="BD91">
        <v>0</v>
      </c>
      <c r="BE91">
        <v>0</v>
      </c>
      <c r="BF91">
        <v>13323.093709999999</v>
      </c>
      <c r="BG91">
        <v>6.8316910999999994E-2</v>
      </c>
      <c r="BH91">
        <v>3545.32</v>
      </c>
      <c r="BI91">
        <v>0.13022223699999999</v>
      </c>
      <c r="BJ91">
        <v>0</v>
      </c>
      <c r="BK91">
        <v>1889.1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40097</v>
      </c>
      <c r="BU91">
        <v>0</v>
      </c>
      <c r="BV91">
        <v>75545</v>
      </c>
      <c r="BY91" s="10">
        <v>43353</v>
      </c>
      <c r="BZ91">
        <v>4944083.9999999944</v>
      </c>
      <c r="CA91">
        <v>0</v>
      </c>
    </row>
    <row r="92" spans="1:79">
      <c r="A92" s="2">
        <v>43367</v>
      </c>
      <c r="B92">
        <v>5374983.9999999944</v>
      </c>
      <c r="C92">
        <v>1.47891603521433E-2</v>
      </c>
      <c r="D92">
        <v>3948.2628693910001</v>
      </c>
      <c r="E92">
        <v>0</v>
      </c>
      <c r="F92">
        <v>21801.530414160348</v>
      </c>
      <c r="G92">
        <v>6128.0128693909992</v>
      </c>
      <c r="H92">
        <v>0</v>
      </c>
      <c r="I92">
        <v>2179.75</v>
      </c>
      <c r="J92">
        <v>0</v>
      </c>
      <c r="K92">
        <v>3948.277658551352</v>
      </c>
      <c r="L92">
        <v>27929.543283551349</v>
      </c>
      <c r="M92">
        <v>44100</v>
      </c>
      <c r="N92">
        <v>7.0212925950000002</v>
      </c>
      <c r="O92">
        <v>0</v>
      </c>
      <c r="P92">
        <v>0</v>
      </c>
      <c r="Q92">
        <v>7.3950956352143299E-2</v>
      </c>
      <c r="R92">
        <v>0</v>
      </c>
      <c r="S92">
        <v>0</v>
      </c>
      <c r="T92">
        <v>2076.0824149999999</v>
      </c>
      <c r="U92">
        <v>21801.515625</v>
      </c>
      <c r="V92">
        <v>0</v>
      </c>
      <c r="W92">
        <v>43400</v>
      </c>
      <c r="X92">
        <v>700</v>
      </c>
      <c r="Y92">
        <v>883938.58</v>
      </c>
      <c r="Z92">
        <v>60.518041999752903</v>
      </c>
      <c r="AA92">
        <v>6.0807211388358402</v>
      </c>
      <c r="AB92">
        <v>53.639513045811199</v>
      </c>
      <c r="AC92">
        <v>4.8330017856211001</v>
      </c>
      <c r="AD92">
        <v>93</v>
      </c>
      <c r="AE92">
        <v>0</v>
      </c>
      <c r="AF92">
        <v>61834</v>
      </c>
      <c r="AG92">
        <v>0</v>
      </c>
      <c r="AH92">
        <v>64784000</v>
      </c>
      <c r="AI92">
        <v>8.6999999999999993</v>
      </c>
      <c r="AJ92">
        <v>0</v>
      </c>
      <c r="AK92">
        <v>0</v>
      </c>
      <c r="AL92">
        <v>700</v>
      </c>
      <c r="AM92">
        <v>12366.666666666601</v>
      </c>
      <c r="AN92">
        <v>0</v>
      </c>
      <c r="AO92">
        <v>233.333333333333</v>
      </c>
      <c r="AP92">
        <v>0</v>
      </c>
      <c r="AQ92">
        <v>57166.666666666599</v>
      </c>
      <c r="AR92">
        <v>43400</v>
      </c>
      <c r="AS92">
        <v>16800</v>
      </c>
      <c r="AT92">
        <v>0</v>
      </c>
      <c r="AU92">
        <v>0</v>
      </c>
      <c r="AV92">
        <v>0</v>
      </c>
      <c r="AW92">
        <v>1.47891603521433E-2</v>
      </c>
      <c r="AX92">
        <v>0</v>
      </c>
      <c r="AY92">
        <v>0</v>
      </c>
      <c r="AZ92">
        <v>0</v>
      </c>
      <c r="BA92">
        <v>21801.515625</v>
      </c>
      <c r="BB92">
        <v>7.0212925950000002</v>
      </c>
      <c r="BC92">
        <v>0</v>
      </c>
      <c r="BD92">
        <v>0</v>
      </c>
      <c r="BE92">
        <v>0</v>
      </c>
      <c r="BF92">
        <v>2076.0824149999999</v>
      </c>
      <c r="BG92">
        <v>5.9161796000000003E-2</v>
      </c>
      <c r="BH92">
        <v>1865.1</v>
      </c>
      <c r="BI92">
        <v>0</v>
      </c>
      <c r="BJ92">
        <v>0</v>
      </c>
      <c r="BK92">
        <v>2179.75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67682</v>
      </c>
      <c r="BU92">
        <v>48718</v>
      </c>
      <c r="BV92">
        <v>55008</v>
      </c>
      <c r="BY92" s="10">
        <v>43360</v>
      </c>
      <c r="BZ92">
        <v>4801583.9999999953</v>
      </c>
      <c r="CA92">
        <v>0</v>
      </c>
    </row>
    <row r="93" spans="1:79">
      <c r="A93" s="2">
        <v>43374</v>
      </c>
      <c r="B93">
        <v>5783940</v>
      </c>
      <c r="C93">
        <v>3750.4399949999902</v>
      </c>
      <c r="D93">
        <v>0</v>
      </c>
      <c r="E93">
        <v>0</v>
      </c>
      <c r="F93">
        <v>73745.265793697195</v>
      </c>
      <c r="G93">
        <v>2179.75</v>
      </c>
      <c r="H93">
        <v>0</v>
      </c>
      <c r="I93">
        <v>2179.75</v>
      </c>
      <c r="J93">
        <v>0</v>
      </c>
      <c r="K93">
        <v>3750.4399949999902</v>
      </c>
      <c r="L93">
        <v>75925.015793697195</v>
      </c>
      <c r="M93">
        <v>6774.1935483870902</v>
      </c>
      <c r="N93">
        <v>0</v>
      </c>
      <c r="O93">
        <v>0</v>
      </c>
      <c r="P93">
        <v>0</v>
      </c>
      <c r="Q93">
        <v>0</v>
      </c>
      <c r="R93">
        <v>3750.4399949999902</v>
      </c>
      <c r="S93">
        <v>0</v>
      </c>
      <c r="T93">
        <v>0</v>
      </c>
      <c r="U93">
        <v>69994.825798697202</v>
      </c>
      <c r="V93">
        <v>0</v>
      </c>
      <c r="W93">
        <v>6774.1935483870902</v>
      </c>
      <c r="X93">
        <v>0</v>
      </c>
      <c r="Y93">
        <v>974852.41</v>
      </c>
      <c r="Z93">
        <v>57.224576884442101</v>
      </c>
      <c r="AA93">
        <v>5.9331442500484801</v>
      </c>
      <c r="AB93">
        <v>51.024022734031597</v>
      </c>
      <c r="AC93">
        <v>4.7970693905475601</v>
      </c>
      <c r="AD93">
        <v>94</v>
      </c>
      <c r="AE93">
        <v>0</v>
      </c>
      <c r="AF93">
        <v>63588</v>
      </c>
      <c r="AG93">
        <v>0</v>
      </c>
      <c r="AH93">
        <v>64798000</v>
      </c>
      <c r="AI93">
        <v>8.4</v>
      </c>
      <c r="AJ93">
        <v>0</v>
      </c>
      <c r="AK93">
        <v>0</v>
      </c>
      <c r="AL93">
        <v>0</v>
      </c>
      <c r="AM93">
        <v>27774.193548387</v>
      </c>
      <c r="AN93">
        <v>0</v>
      </c>
      <c r="AO93">
        <v>225.806451612903</v>
      </c>
      <c r="AP93">
        <v>0</v>
      </c>
      <c r="AQ93">
        <v>77451.612903225803</v>
      </c>
      <c r="AR93">
        <v>6774.1935483870902</v>
      </c>
      <c r="AS93">
        <v>299193.54838709597</v>
      </c>
      <c r="AT93">
        <v>0</v>
      </c>
      <c r="AU93">
        <v>0</v>
      </c>
      <c r="AV93">
        <v>0</v>
      </c>
      <c r="AW93">
        <v>0</v>
      </c>
      <c r="AX93">
        <v>3750.4399949999902</v>
      </c>
      <c r="AY93">
        <v>0</v>
      </c>
      <c r="AZ93">
        <v>0</v>
      </c>
      <c r="BA93">
        <v>69994.825798697202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2179.75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63606</v>
      </c>
      <c r="BU93">
        <v>0</v>
      </c>
      <c r="BV93">
        <v>46252</v>
      </c>
      <c r="BY93" s="10">
        <v>43367</v>
      </c>
      <c r="BZ93">
        <v>5374983.9999999944</v>
      </c>
      <c r="CA93">
        <v>0</v>
      </c>
    </row>
    <row r="94" spans="1:79">
      <c r="A94" s="2">
        <v>43381</v>
      </c>
      <c r="B94">
        <v>5004339.9999999898</v>
      </c>
      <c r="C94">
        <v>3112.02</v>
      </c>
      <c r="D94">
        <v>0</v>
      </c>
      <c r="E94">
        <v>0</v>
      </c>
      <c r="F94">
        <v>19867.987740089211</v>
      </c>
      <c r="G94">
        <v>2179.75</v>
      </c>
      <c r="H94">
        <v>0</v>
      </c>
      <c r="I94">
        <v>2179.75</v>
      </c>
      <c r="J94">
        <v>8223.75</v>
      </c>
      <c r="K94">
        <v>3112.02</v>
      </c>
      <c r="L94">
        <v>22047.737740089211</v>
      </c>
      <c r="M94">
        <v>6774.1935483870902</v>
      </c>
      <c r="N94">
        <v>0</v>
      </c>
      <c r="O94">
        <v>0</v>
      </c>
      <c r="P94">
        <v>0</v>
      </c>
      <c r="Q94">
        <v>0</v>
      </c>
      <c r="R94">
        <v>3112.02</v>
      </c>
      <c r="S94">
        <v>0</v>
      </c>
      <c r="T94">
        <v>0</v>
      </c>
      <c r="U94">
        <v>8532.2177400892106</v>
      </c>
      <c r="V94">
        <v>0</v>
      </c>
      <c r="W94">
        <v>6774.1935483870902</v>
      </c>
      <c r="X94">
        <v>0</v>
      </c>
      <c r="Y94">
        <v>828716.72</v>
      </c>
      <c r="Z94">
        <v>57.676340781201901</v>
      </c>
      <c r="AA94">
        <v>6.0386618242721202</v>
      </c>
      <c r="AB94">
        <v>48.589657153801902</v>
      </c>
      <c r="AC94">
        <v>4.8004545606453899</v>
      </c>
      <c r="AD94">
        <v>94</v>
      </c>
      <c r="AE94">
        <v>0</v>
      </c>
      <c r="AF94">
        <v>63588</v>
      </c>
      <c r="AG94">
        <v>0</v>
      </c>
      <c r="AH94">
        <v>64798000</v>
      </c>
      <c r="AI94">
        <v>8.4</v>
      </c>
      <c r="AJ94">
        <v>0</v>
      </c>
      <c r="AK94">
        <v>0</v>
      </c>
      <c r="AL94">
        <v>0</v>
      </c>
      <c r="AM94">
        <v>27774.193548387</v>
      </c>
      <c r="AN94">
        <v>0</v>
      </c>
      <c r="AO94">
        <v>225.806451612903</v>
      </c>
      <c r="AP94">
        <v>0</v>
      </c>
      <c r="AQ94">
        <v>77451.612903225803</v>
      </c>
      <c r="AR94">
        <v>6774.1935483870902</v>
      </c>
      <c r="AS94">
        <v>299193.54838709597</v>
      </c>
      <c r="AT94">
        <v>0</v>
      </c>
      <c r="AU94">
        <v>0</v>
      </c>
      <c r="AV94">
        <v>0</v>
      </c>
      <c r="AW94">
        <v>0</v>
      </c>
      <c r="AX94">
        <v>3112.02</v>
      </c>
      <c r="AY94">
        <v>8223.75</v>
      </c>
      <c r="AZ94">
        <v>0</v>
      </c>
      <c r="BA94">
        <v>8532.2177400892106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2179.75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73876</v>
      </c>
      <c r="BU94">
        <v>0</v>
      </c>
      <c r="BV94">
        <v>47242</v>
      </c>
      <c r="BY94" s="10">
        <v>43374</v>
      </c>
      <c r="BZ94">
        <v>5783940</v>
      </c>
      <c r="CA94">
        <v>0</v>
      </c>
    </row>
    <row r="95" spans="1:79">
      <c r="A95" s="2">
        <v>43388</v>
      </c>
      <c r="B95">
        <v>5147639.9999999916</v>
      </c>
      <c r="C95">
        <v>13764.827436</v>
      </c>
      <c r="D95">
        <v>0</v>
      </c>
      <c r="E95">
        <v>0</v>
      </c>
      <c r="F95">
        <v>122303.36637572201</v>
      </c>
      <c r="G95">
        <v>2179.75</v>
      </c>
      <c r="H95">
        <v>0</v>
      </c>
      <c r="I95">
        <v>2179.75</v>
      </c>
      <c r="J95">
        <v>0</v>
      </c>
      <c r="K95">
        <v>13764.827436</v>
      </c>
      <c r="L95">
        <v>124483.11637572201</v>
      </c>
      <c r="M95">
        <v>6774.1935483870902</v>
      </c>
      <c r="N95">
        <v>0</v>
      </c>
      <c r="O95">
        <v>0</v>
      </c>
      <c r="P95">
        <v>0</v>
      </c>
      <c r="Q95">
        <v>11459.647430999999</v>
      </c>
      <c r="R95">
        <v>2305.1800050000002</v>
      </c>
      <c r="S95">
        <v>0</v>
      </c>
      <c r="T95">
        <v>0</v>
      </c>
      <c r="U95">
        <v>108538.538939722</v>
      </c>
      <c r="V95">
        <v>0</v>
      </c>
      <c r="W95">
        <v>6774.1935483870902</v>
      </c>
      <c r="X95">
        <v>0</v>
      </c>
      <c r="Y95">
        <v>871109.14</v>
      </c>
      <c r="Z95">
        <v>56.213491857433702</v>
      </c>
      <c r="AA95">
        <v>5.9092939868177998</v>
      </c>
      <c r="AB95">
        <v>46.682030728122903</v>
      </c>
      <c r="AC95">
        <v>4.7196490707995702</v>
      </c>
      <c r="AD95">
        <v>94</v>
      </c>
      <c r="AE95">
        <v>0</v>
      </c>
      <c r="AF95">
        <v>63588</v>
      </c>
      <c r="AG95">
        <v>0</v>
      </c>
      <c r="AH95">
        <v>64798000</v>
      </c>
      <c r="AI95">
        <v>8.4</v>
      </c>
      <c r="AJ95">
        <v>0</v>
      </c>
      <c r="AK95">
        <v>0</v>
      </c>
      <c r="AL95">
        <v>0</v>
      </c>
      <c r="AM95">
        <v>27774.193548387</v>
      </c>
      <c r="AN95">
        <v>0</v>
      </c>
      <c r="AO95">
        <v>225.806451612903</v>
      </c>
      <c r="AP95">
        <v>0</v>
      </c>
      <c r="AQ95">
        <v>77451.612903225803</v>
      </c>
      <c r="AR95">
        <v>6774.1935483870902</v>
      </c>
      <c r="AS95">
        <v>299193.54838709597</v>
      </c>
      <c r="AT95">
        <v>0</v>
      </c>
      <c r="AU95">
        <v>0</v>
      </c>
      <c r="AV95">
        <v>0</v>
      </c>
      <c r="AW95">
        <v>11459.647430999999</v>
      </c>
      <c r="AX95">
        <v>2305.1800050000002</v>
      </c>
      <c r="AY95">
        <v>0</v>
      </c>
      <c r="AZ95">
        <v>0</v>
      </c>
      <c r="BA95">
        <v>108538.538939722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2179.75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106525</v>
      </c>
      <c r="BU95">
        <v>63753</v>
      </c>
      <c r="BV95">
        <v>51077</v>
      </c>
      <c r="BY95" s="10">
        <v>43381</v>
      </c>
      <c r="BZ95">
        <v>5004339.9999999898</v>
      </c>
      <c r="CA95">
        <v>0</v>
      </c>
    </row>
    <row r="96" spans="1:79">
      <c r="A96" s="2">
        <v>43395</v>
      </c>
      <c r="B96">
        <v>4995339.9999999953</v>
      </c>
      <c r="C96">
        <v>22005.9292419999</v>
      </c>
      <c r="D96">
        <v>0</v>
      </c>
      <c r="E96">
        <v>0</v>
      </c>
      <c r="F96">
        <v>38659.654079158703</v>
      </c>
      <c r="G96">
        <v>1622.7</v>
      </c>
      <c r="H96">
        <v>0</v>
      </c>
      <c r="I96">
        <v>1622.7</v>
      </c>
      <c r="J96">
        <v>0</v>
      </c>
      <c r="K96">
        <v>22005.9292419999</v>
      </c>
      <c r="L96">
        <v>40282.3540791587</v>
      </c>
      <c r="M96">
        <v>6774.1935483870902</v>
      </c>
      <c r="N96">
        <v>0</v>
      </c>
      <c r="O96">
        <v>0</v>
      </c>
      <c r="P96">
        <v>0</v>
      </c>
      <c r="Q96">
        <v>19672.459241999899</v>
      </c>
      <c r="R96">
        <v>2333.4699999999998</v>
      </c>
      <c r="S96">
        <v>0</v>
      </c>
      <c r="T96">
        <v>0</v>
      </c>
      <c r="U96">
        <v>16653.724837158799</v>
      </c>
      <c r="V96">
        <v>0</v>
      </c>
      <c r="W96">
        <v>6774.1935483870902</v>
      </c>
      <c r="X96">
        <v>0</v>
      </c>
      <c r="Y96">
        <v>813214.28</v>
      </c>
      <c r="Z96">
        <v>57.188623642234496</v>
      </c>
      <c r="AA96">
        <v>6.1427106022904496</v>
      </c>
      <c r="AB96">
        <v>47.872105709783</v>
      </c>
      <c r="AC96">
        <v>4.8294478132002796</v>
      </c>
      <c r="AD96">
        <v>94</v>
      </c>
      <c r="AE96">
        <v>0</v>
      </c>
      <c r="AF96">
        <v>63588</v>
      </c>
      <c r="AG96">
        <v>0</v>
      </c>
      <c r="AH96">
        <v>64798000</v>
      </c>
      <c r="AI96">
        <v>8.4</v>
      </c>
      <c r="AJ96">
        <v>0</v>
      </c>
      <c r="AK96">
        <v>0</v>
      </c>
      <c r="AL96">
        <v>0</v>
      </c>
      <c r="AM96">
        <v>27774.193548387</v>
      </c>
      <c r="AN96">
        <v>0</v>
      </c>
      <c r="AO96">
        <v>225.806451612903</v>
      </c>
      <c r="AP96">
        <v>0</v>
      </c>
      <c r="AQ96">
        <v>77451.612903225803</v>
      </c>
      <c r="AR96">
        <v>6774.1935483870902</v>
      </c>
      <c r="AS96">
        <v>299193.54838709597</v>
      </c>
      <c r="AT96">
        <v>0</v>
      </c>
      <c r="AU96">
        <v>0</v>
      </c>
      <c r="AV96">
        <v>0</v>
      </c>
      <c r="AW96">
        <v>19672.459241999899</v>
      </c>
      <c r="AX96">
        <v>2333.4699999999998</v>
      </c>
      <c r="AY96">
        <v>0</v>
      </c>
      <c r="AZ96">
        <v>0</v>
      </c>
      <c r="BA96">
        <v>16653.724837158799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1622.7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18333</v>
      </c>
      <c r="BU96">
        <v>0</v>
      </c>
      <c r="BV96">
        <v>54615</v>
      </c>
      <c r="BY96" s="10">
        <v>43388</v>
      </c>
      <c r="BZ96">
        <v>5147639.9999999916</v>
      </c>
      <c r="CA96">
        <v>0</v>
      </c>
    </row>
    <row r="97" spans="1:79">
      <c r="A97" s="2">
        <v>43402</v>
      </c>
      <c r="B97">
        <v>5421802.4999999972</v>
      </c>
      <c r="C97">
        <v>24555.6438329999</v>
      </c>
      <c r="D97">
        <v>0</v>
      </c>
      <c r="E97">
        <v>0</v>
      </c>
      <c r="F97">
        <v>63296.936620353597</v>
      </c>
      <c r="G97">
        <v>1622.7</v>
      </c>
      <c r="H97">
        <v>0</v>
      </c>
      <c r="I97">
        <v>1622.7</v>
      </c>
      <c r="J97">
        <v>0</v>
      </c>
      <c r="K97">
        <v>24555.6438329999</v>
      </c>
      <c r="L97">
        <v>64919.636620353587</v>
      </c>
      <c r="M97">
        <v>14903.22580645161</v>
      </c>
      <c r="N97">
        <v>0</v>
      </c>
      <c r="O97">
        <v>0</v>
      </c>
      <c r="P97">
        <v>0</v>
      </c>
      <c r="Q97">
        <v>22217.913833999901</v>
      </c>
      <c r="R97">
        <v>2337.7299990000001</v>
      </c>
      <c r="S97">
        <v>0</v>
      </c>
      <c r="T97">
        <v>0</v>
      </c>
      <c r="U97">
        <v>38741.292787353697</v>
      </c>
      <c r="V97">
        <v>0</v>
      </c>
      <c r="W97">
        <v>14903.22580645161</v>
      </c>
      <c r="X97">
        <v>0</v>
      </c>
      <c r="Y97">
        <v>897215.28</v>
      </c>
      <c r="Z97">
        <v>61.124757868808302</v>
      </c>
      <c r="AA97">
        <v>6.0429225838692302</v>
      </c>
      <c r="AB97">
        <v>52.004384109525802</v>
      </c>
      <c r="AC97">
        <v>4.78511159153582</v>
      </c>
      <c r="AD97">
        <v>92.285714285714207</v>
      </c>
      <c r="AE97">
        <v>1</v>
      </c>
      <c r="AF97">
        <v>61501.714285714203</v>
      </c>
      <c r="AG97">
        <v>0</v>
      </c>
      <c r="AH97">
        <v>64804285.714285702</v>
      </c>
      <c r="AI97">
        <v>8.4</v>
      </c>
      <c r="AJ97">
        <v>0</v>
      </c>
      <c r="AK97">
        <v>0</v>
      </c>
      <c r="AL97">
        <v>0</v>
      </c>
      <c r="AM97">
        <v>19503.225806451599</v>
      </c>
      <c r="AN97">
        <v>0</v>
      </c>
      <c r="AO97">
        <v>96.774193548387004</v>
      </c>
      <c r="AP97">
        <v>8000</v>
      </c>
      <c r="AQ97">
        <v>61460.215053763401</v>
      </c>
      <c r="AR97">
        <v>6903.22580645161</v>
      </c>
      <c r="AS97">
        <v>147959.13978494599</v>
      </c>
      <c r="AT97">
        <v>0</v>
      </c>
      <c r="AU97">
        <v>0</v>
      </c>
      <c r="AV97">
        <v>0</v>
      </c>
      <c r="AW97">
        <v>22217.913833999901</v>
      </c>
      <c r="AX97">
        <v>2337.7299990000001</v>
      </c>
      <c r="AY97">
        <v>0</v>
      </c>
      <c r="AZ97">
        <v>0</v>
      </c>
      <c r="BA97">
        <v>38741.292787353697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1622.7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66616</v>
      </c>
      <c r="BU97">
        <v>0</v>
      </c>
      <c r="BV97">
        <v>45468</v>
      </c>
      <c r="BY97" s="10">
        <v>43395</v>
      </c>
      <c r="BZ97">
        <v>4995339.9999999953</v>
      </c>
      <c r="CA97">
        <v>0</v>
      </c>
    </row>
    <row r="98" spans="1:79">
      <c r="A98" s="2">
        <v>43409</v>
      </c>
      <c r="B98">
        <v>5601402.4999999879</v>
      </c>
      <c r="C98">
        <v>22712.939054999901</v>
      </c>
      <c r="D98">
        <v>22053.332783999998</v>
      </c>
      <c r="E98">
        <v>0</v>
      </c>
      <c r="F98">
        <v>40532.499928868601</v>
      </c>
      <c r="G98">
        <v>24208.832783999998</v>
      </c>
      <c r="H98">
        <v>0</v>
      </c>
      <c r="I98">
        <v>2155.5</v>
      </c>
      <c r="J98">
        <v>0</v>
      </c>
      <c r="K98">
        <v>44766.271838999899</v>
      </c>
      <c r="L98">
        <v>64741.3327128686</v>
      </c>
      <c r="M98">
        <v>21000</v>
      </c>
      <c r="N98">
        <v>0</v>
      </c>
      <c r="O98">
        <v>0</v>
      </c>
      <c r="P98">
        <v>0</v>
      </c>
      <c r="Q98">
        <v>37804.291837999903</v>
      </c>
      <c r="R98">
        <v>6961.9800009999999</v>
      </c>
      <c r="S98">
        <v>0</v>
      </c>
      <c r="T98">
        <v>0</v>
      </c>
      <c r="U98">
        <v>17819.560873868701</v>
      </c>
      <c r="V98">
        <v>0</v>
      </c>
      <c r="W98">
        <v>21000</v>
      </c>
      <c r="X98">
        <v>0</v>
      </c>
      <c r="Y98">
        <v>930903.5</v>
      </c>
      <c r="Z98">
        <v>60.6084931452435</v>
      </c>
      <c r="AA98">
        <v>6.0171677272035398</v>
      </c>
      <c r="AB98">
        <v>50.977667231159998</v>
      </c>
      <c r="AC98">
        <v>4.7485887719203701</v>
      </c>
      <c r="AD98">
        <v>91</v>
      </c>
      <c r="AE98">
        <v>1</v>
      </c>
      <c r="AF98">
        <v>59937</v>
      </c>
      <c r="AG98">
        <v>0</v>
      </c>
      <c r="AH98">
        <v>64809000</v>
      </c>
      <c r="AI98">
        <v>8.4</v>
      </c>
      <c r="AJ98">
        <v>0</v>
      </c>
      <c r="AK98">
        <v>0</v>
      </c>
      <c r="AL98">
        <v>0</v>
      </c>
      <c r="AM98">
        <v>13300</v>
      </c>
      <c r="AN98">
        <v>0</v>
      </c>
      <c r="AO98">
        <v>0</v>
      </c>
      <c r="AP98">
        <v>14000</v>
      </c>
      <c r="AQ98">
        <v>49466.666666666599</v>
      </c>
      <c r="AR98">
        <v>7000</v>
      </c>
      <c r="AS98">
        <v>34533.333333333299</v>
      </c>
      <c r="AT98">
        <v>0</v>
      </c>
      <c r="AU98">
        <v>0</v>
      </c>
      <c r="AV98">
        <v>0</v>
      </c>
      <c r="AW98">
        <v>20242.749057999899</v>
      </c>
      <c r="AX98">
        <v>2470.1899969999999</v>
      </c>
      <c r="AY98">
        <v>0</v>
      </c>
      <c r="AZ98">
        <v>0</v>
      </c>
      <c r="BA98">
        <v>17819.560873868701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17561.54278</v>
      </c>
      <c r="BH98">
        <v>0</v>
      </c>
      <c r="BI98">
        <v>4491.7900040000004</v>
      </c>
      <c r="BJ98">
        <v>0</v>
      </c>
      <c r="BK98">
        <v>2155.5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32406</v>
      </c>
      <c r="BU98">
        <v>16466</v>
      </c>
      <c r="BV98">
        <v>55794</v>
      </c>
      <c r="BY98" s="10">
        <v>43402</v>
      </c>
      <c r="BZ98">
        <v>5421802.4999999972</v>
      </c>
      <c r="CA98">
        <v>0</v>
      </c>
    </row>
    <row r="99" spans="1:79">
      <c r="A99" s="2">
        <v>43416</v>
      </c>
      <c r="B99">
        <v>4763102.4999999925</v>
      </c>
      <c r="C99">
        <v>19587.32488</v>
      </c>
      <c r="D99">
        <v>45863.523467999999</v>
      </c>
      <c r="E99">
        <v>0</v>
      </c>
      <c r="F99">
        <v>23534.168236092431</v>
      </c>
      <c r="G99">
        <v>48019.023467999999</v>
      </c>
      <c r="H99">
        <v>0</v>
      </c>
      <c r="I99">
        <v>2155.5</v>
      </c>
      <c r="J99">
        <v>0</v>
      </c>
      <c r="K99">
        <v>65450.848348</v>
      </c>
      <c r="L99">
        <v>71553.191704092431</v>
      </c>
      <c r="M99">
        <v>21000</v>
      </c>
      <c r="N99">
        <v>0</v>
      </c>
      <c r="O99">
        <v>0</v>
      </c>
      <c r="P99">
        <v>0</v>
      </c>
      <c r="Q99">
        <v>56640.968350000003</v>
      </c>
      <c r="R99">
        <v>8809.8799980000003</v>
      </c>
      <c r="S99">
        <v>0</v>
      </c>
      <c r="T99">
        <v>0</v>
      </c>
      <c r="U99">
        <v>3946.84335609243</v>
      </c>
      <c r="V99">
        <v>0</v>
      </c>
      <c r="W99">
        <v>21000</v>
      </c>
      <c r="X99">
        <v>0</v>
      </c>
      <c r="Y99">
        <v>774217.88</v>
      </c>
      <c r="Z99">
        <v>58.698582494288097</v>
      </c>
      <c r="AA99">
        <v>6.1521473766174699</v>
      </c>
      <c r="AB99">
        <v>47.175653831806599</v>
      </c>
      <c r="AC99">
        <v>4.8325269136909297</v>
      </c>
      <c r="AD99">
        <v>91</v>
      </c>
      <c r="AE99">
        <v>0</v>
      </c>
      <c r="AF99">
        <v>59937</v>
      </c>
      <c r="AG99">
        <v>0</v>
      </c>
      <c r="AH99">
        <v>64809000</v>
      </c>
      <c r="AI99">
        <v>8.4</v>
      </c>
      <c r="AJ99">
        <v>0</v>
      </c>
      <c r="AK99">
        <v>0</v>
      </c>
      <c r="AL99">
        <v>0</v>
      </c>
      <c r="AM99">
        <v>13300</v>
      </c>
      <c r="AN99">
        <v>0</v>
      </c>
      <c r="AO99">
        <v>0</v>
      </c>
      <c r="AP99">
        <v>14000</v>
      </c>
      <c r="AQ99">
        <v>49466.666666666599</v>
      </c>
      <c r="AR99">
        <v>7000</v>
      </c>
      <c r="AS99">
        <v>34533.333333333299</v>
      </c>
      <c r="AT99">
        <v>0</v>
      </c>
      <c r="AU99">
        <v>0</v>
      </c>
      <c r="AV99">
        <v>0</v>
      </c>
      <c r="AW99">
        <v>16743.844880000001</v>
      </c>
      <c r="AX99">
        <v>2843.48</v>
      </c>
      <c r="AY99">
        <v>0</v>
      </c>
      <c r="AZ99">
        <v>0</v>
      </c>
      <c r="BA99">
        <v>3946.84335609243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39897.123469999999</v>
      </c>
      <c r="BH99">
        <v>0</v>
      </c>
      <c r="BI99">
        <v>5966.3999979999999</v>
      </c>
      <c r="BJ99">
        <v>0</v>
      </c>
      <c r="BK99">
        <v>2155.5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104064</v>
      </c>
      <c r="BU99">
        <v>3167</v>
      </c>
      <c r="BV99">
        <v>55789</v>
      </c>
      <c r="BY99" s="10">
        <v>43409</v>
      </c>
      <c r="BZ99">
        <v>5601402.4999999879</v>
      </c>
      <c r="CA99">
        <v>0</v>
      </c>
    </row>
    <row r="100" spans="1:79">
      <c r="A100" s="2">
        <v>43423</v>
      </c>
      <c r="B100">
        <v>4997102.4999999981</v>
      </c>
      <c r="C100">
        <v>27197.172431999901</v>
      </c>
      <c r="D100">
        <v>110276.27257</v>
      </c>
      <c r="E100">
        <v>0</v>
      </c>
      <c r="F100">
        <v>28944.658645235191</v>
      </c>
      <c r="G100">
        <v>112431.77257</v>
      </c>
      <c r="H100">
        <v>0</v>
      </c>
      <c r="I100">
        <v>2155.5</v>
      </c>
      <c r="J100">
        <v>0</v>
      </c>
      <c r="K100">
        <v>137473.44500199991</v>
      </c>
      <c r="L100">
        <v>141376.43121523521</v>
      </c>
      <c r="M100">
        <v>21000</v>
      </c>
      <c r="N100">
        <v>0</v>
      </c>
      <c r="O100">
        <v>0</v>
      </c>
      <c r="P100">
        <v>0</v>
      </c>
      <c r="Q100">
        <v>83991.064987000005</v>
      </c>
      <c r="R100">
        <v>53482.380014999901</v>
      </c>
      <c r="S100">
        <v>0</v>
      </c>
      <c r="T100">
        <v>0</v>
      </c>
      <c r="U100">
        <v>1747.4862132352901</v>
      </c>
      <c r="V100">
        <v>0</v>
      </c>
      <c r="W100">
        <v>21000</v>
      </c>
      <c r="X100">
        <v>0</v>
      </c>
      <c r="Y100">
        <v>823991.49</v>
      </c>
      <c r="Z100">
        <v>58.973488141377899</v>
      </c>
      <c r="AA100">
        <v>6.0645073957475502</v>
      </c>
      <c r="AB100">
        <v>48.237007469470001</v>
      </c>
      <c r="AC100">
        <v>4.8037378179473897</v>
      </c>
      <c r="AD100">
        <v>91</v>
      </c>
      <c r="AE100">
        <v>0</v>
      </c>
      <c r="AF100">
        <v>59937</v>
      </c>
      <c r="AG100">
        <v>0</v>
      </c>
      <c r="AH100">
        <v>64809000</v>
      </c>
      <c r="AI100">
        <v>8.4</v>
      </c>
      <c r="AJ100">
        <v>0</v>
      </c>
      <c r="AK100">
        <v>0</v>
      </c>
      <c r="AL100">
        <v>0</v>
      </c>
      <c r="AM100">
        <v>13300</v>
      </c>
      <c r="AN100">
        <v>0</v>
      </c>
      <c r="AO100">
        <v>0</v>
      </c>
      <c r="AP100">
        <v>14000</v>
      </c>
      <c r="AQ100">
        <v>49466.666666666599</v>
      </c>
      <c r="AR100">
        <v>7000</v>
      </c>
      <c r="AS100">
        <v>34533.333333333299</v>
      </c>
      <c r="AT100">
        <v>0</v>
      </c>
      <c r="AU100">
        <v>0</v>
      </c>
      <c r="AV100">
        <v>0</v>
      </c>
      <c r="AW100">
        <v>16925.022427</v>
      </c>
      <c r="AX100">
        <v>10272.150004999899</v>
      </c>
      <c r="AY100">
        <v>0</v>
      </c>
      <c r="AZ100">
        <v>0</v>
      </c>
      <c r="BA100">
        <v>1747.4862132352901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67066.042560000002</v>
      </c>
      <c r="BH100">
        <v>0</v>
      </c>
      <c r="BI100">
        <v>43210.230009999999</v>
      </c>
      <c r="BJ100">
        <v>0</v>
      </c>
      <c r="BK100">
        <v>2155.5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76828</v>
      </c>
      <c r="BU100">
        <v>55820</v>
      </c>
      <c r="BV100">
        <v>46613</v>
      </c>
      <c r="BY100" s="10">
        <v>43416</v>
      </c>
      <c r="BZ100">
        <v>4763102.4999999925</v>
      </c>
      <c r="CA100">
        <v>0</v>
      </c>
    </row>
    <row r="101" spans="1:79">
      <c r="A101" s="2">
        <v>43430</v>
      </c>
      <c r="B101">
        <v>5785927.9999999907</v>
      </c>
      <c r="C101">
        <v>24168.081498</v>
      </c>
      <c r="D101">
        <v>39492.028780000001</v>
      </c>
      <c r="E101">
        <v>0</v>
      </c>
      <c r="F101">
        <v>25899.649159199089</v>
      </c>
      <c r="G101">
        <v>41647.528780000001</v>
      </c>
      <c r="H101">
        <v>0</v>
      </c>
      <c r="I101">
        <v>2155.5</v>
      </c>
      <c r="J101">
        <v>0</v>
      </c>
      <c r="K101">
        <v>63660.110278</v>
      </c>
      <c r="L101">
        <v>67547.177939199086</v>
      </c>
      <c r="M101">
        <v>22870.967741935459</v>
      </c>
      <c r="N101">
        <v>0</v>
      </c>
      <c r="O101">
        <v>0</v>
      </c>
      <c r="P101">
        <v>0</v>
      </c>
      <c r="Q101">
        <v>32819.960273999997</v>
      </c>
      <c r="R101">
        <v>30840.150003999999</v>
      </c>
      <c r="S101">
        <v>0</v>
      </c>
      <c r="T101">
        <v>0</v>
      </c>
      <c r="U101">
        <v>1731.56766119909</v>
      </c>
      <c r="V101">
        <v>0</v>
      </c>
      <c r="W101">
        <v>22483.87096774191</v>
      </c>
      <c r="X101">
        <v>387.09677419354801</v>
      </c>
      <c r="Y101">
        <v>989009.08</v>
      </c>
      <c r="Z101">
        <v>61.239845888161703</v>
      </c>
      <c r="AA101">
        <v>5.8502273889912901</v>
      </c>
      <c r="AB101">
        <v>49.469168812306002</v>
      </c>
      <c r="AC101">
        <v>4.7378018415723702</v>
      </c>
      <c r="AD101">
        <v>90.142857142857096</v>
      </c>
      <c r="AE101">
        <v>0</v>
      </c>
      <c r="AF101">
        <v>59935.285714285703</v>
      </c>
      <c r="AG101">
        <v>0</v>
      </c>
      <c r="AH101">
        <v>64811285.714285702</v>
      </c>
      <c r="AI101">
        <v>8.4</v>
      </c>
      <c r="AJ101">
        <v>0</v>
      </c>
      <c r="AK101">
        <v>0</v>
      </c>
      <c r="AL101">
        <v>387.09677419354801</v>
      </c>
      <c r="AM101">
        <v>9629.0322580645097</v>
      </c>
      <c r="AN101">
        <v>0</v>
      </c>
      <c r="AO101">
        <v>0</v>
      </c>
      <c r="AP101">
        <v>16129.032258064501</v>
      </c>
      <c r="AQ101">
        <v>42752.688172043003</v>
      </c>
      <c r="AR101">
        <v>6354.8387096774104</v>
      </c>
      <c r="AS101">
        <v>27311.8279569892</v>
      </c>
      <c r="AT101">
        <v>0</v>
      </c>
      <c r="AU101">
        <v>0</v>
      </c>
      <c r="AV101">
        <v>0</v>
      </c>
      <c r="AW101">
        <v>10559.501494</v>
      </c>
      <c r="AX101">
        <v>13608.580003999999</v>
      </c>
      <c r="AY101">
        <v>0</v>
      </c>
      <c r="AZ101">
        <v>0</v>
      </c>
      <c r="BA101">
        <v>1731.56766119909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22260.458780000001</v>
      </c>
      <c r="BH101">
        <v>0</v>
      </c>
      <c r="BI101">
        <v>17231.57</v>
      </c>
      <c r="BJ101">
        <v>0</v>
      </c>
      <c r="BK101">
        <v>2155.5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95667</v>
      </c>
      <c r="BU101">
        <v>58909</v>
      </c>
      <c r="BV101">
        <v>51721</v>
      </c>
      <c r="BY101" s="10">
        <v>43423</v>
      </c>
      <c r="BZ101">
        <v>4997102.4999999981</v>
      </c>
      <c r="CA101">
        <v>0</v>
      </c>
    </row>
    <row r="102" spans="1:79">
      <c r="A102" s="2">
        <v>43437</v>
      </c>
      <c r="B102">
        <v>5723127.9999999925</v>
      </c>
      <c r="C102">
        <v>0</v>
      </c>
      <c r="D102">
        <v>17650.312190000001</v>
      </c>
      <c r="E102">
        <v>0</v>
      </c>
      <c r="F102">
        <v>2058.6694711538398</v>
      </c>
      <c r="G102">
        <v>19805.812190000001</v>
      </c>
      <c r="H102">
        <v>0</v>
      </c>
      <c r="I102">
        <v>2155.5</v>
      </c>
      <c r="J102">
        <v>0</v>
      </c>
      <c r="K102">
        <v>17650.312190000001</v>
      </c>
      <c r="L102">
        <v>21864.481661153841</v>
      </c>
      <c r="M102">
        <v>27548.387096774171</v>
      </c>
      <c r="N102">
        <v>0</v>
      </c>
      <c r="O102">
        <v>0</v>
      </c>
      <c r="P102">
        <v>0</v>
      </c>
      <c r="Q102">
        <v>17650.312190000001</v>
      </c>
      <c r="R102">
        <v>0</v>
      </c>
      <c r="S102">
        <v>0</v>
      </c>
      <c r="T102">
        <v>0</v>
      </c>
      <c r="U102">
        <v>2058.6694711538398</v>
      </c>
      <c r="V102">
        <v>0</v>
      </c>
      <c r="W102">
        <v>26193.548387096758</v>
      </c>
      <c r="X102">
        <v>1354.83870967741</v>
      </c>
      <c r="Y102">
        <v>952571.08</v>
      </c>
      <c r="Z102">
        <v>63.243201801532202</v>
      </c>
      <c r="AA102">
        <v>6.0080850056606696</v>
      </c>
      <c r="AB102">
        <v>51.145625692137301</v>
      </c>
      <c r="AC102">
        <v>4.7721255368305098</v>
      </c>
      <c r="AD102">
        <v>88</v>
      </c>
      <c r="AE102">
        <v>0</v>
      </c>
      <c r="AF102">
        <v>59931</v>
      </c>
      <c r="AG102">
        <v>0</v>
      </c>
      <c r="AH102">
        <v>64817000</v>
      </c>
      <c r="AI102">
        <v>8.4</v>
      </c>
      <c r="AJ102">
        <v>0</v>
      </c>
      <c r="AK102">
        <v>0</v>
      </c>
      <c r="AL102">
        <v>1354.83870967741</v>
      </c>
      <c r="AM102">
        <v>451.61290322580601</v>
      </c>
      <c r="AN102">
        <v>0</v>
      </c>
      <c r="AO102">
        <v>0</v>
      </c>
      <c r="AP102">
        <v>21451.6129032258</v>
      </c>
      <c r="AQ102">
        <v>25967.741935483798</v>
      </c>
      <c r="AR102">
        <v>4741.9354838709596</v>
      </c>
      <c r="AS102">
        <v>9258.0645161290304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2058.6694711538398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17650.312190000001</v>
      </c>
      <c r="BH102">
        <v>0</v>
      </c>
      <c r="BI102">
        <v>0</v>
      </c>
      <c r="BJ102">
        <v>0</v>
      </c>
      <c r="BK102">
        <v>2155.5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74039</v>
      </c>
      <c r="BU102">
        <v>0</v>
      </c>
      <c r="BV102">
        <v>47156</v>
      </c>
      <c r="BY102" s="10">
        <v>43430</v>
      </c>
      <c r="BZ102">
        <v>5785927.9999999907</v>
      </c>
      <c r="CA102">
        <v>0</v>
      </c>
    </row>
    <row r="103" spans="1:79">
      <c r="A103" s="2">
        <v>43444</v>
      </c>
      <c r="B103">
        <v>5006927.9999999972</v>
      </c>
      <c r="C103">
        <v>0</v>
      </c>
      <c r="D103">
        <v>9452.1993120000006</v>
      </c>
      <c r="E103">
        <v>0</v>
      </c>
      <c r="F103">
        <v>635.515625</v>
      </c>
      <c r="G103">
        <v>11607.699312000001</v>
      </c>
      <c r="H103">
        <v>0</v>
      </c>
      <c r="I103">
        <v>2155.5</v>
      </c>
      <c r="J103">
        <v>0</v>
      </c>
      <c r="K103">
        <v>9452.1993120000006</v>
      </c>
      <c r="L103">
        <v>12243.214937000001</v>
      </c>
      <c r="M103">
        <v>27548.387096774171</v>
      </c>
      <c r="N103">
        <v>0</v>
      </c>
      <c r="O103">
        <v>0</v>
      </c>
      <c r="P103">
        <v>0</v>
      </c>
      <c r="Q103">
        <v>9452.1993120000006</v>
      </c>
      <c r="R103">
        <v>0</v>
      </c>
      <c r="S103">
        <v>0</v>
      </c>
      <c r="T103">
        <v>0</v>
      </c>
      <c r="U103">
        <v>635.515625</v>
      </c>
      <c r="V103">
        <v>0</v>
      </c>
      <c r="W103">
        <v>26193.548387096758</v>
      </c>
      <c r="X103">
        <v>1354.83870967741</v>
      </c>
      <c r="Y103">
        <v>827325.68</v>
      </c>
      <c r="Z103">
        <v>59.537592519804498</v>
      </c>
      <c r="AA103">
        <v>6.0519431803636703</v>
      </c>
      <c r="AB103">
        <v>49.0853113314908</v>
      </c>
      <c r="AC103">
        <v>4.7902735209902598</v>
      </c>
      <c r="AD103">
        <v>88</v>
      </c>
      <c r="AE103">
        <v>0</v>
      </c>
      <c r="AF103">
        <v>59931</v>
      </c>
      <c r="AG103">
        <v>0</v>
      </c>
      <c r="AH103">
        <v>64817000</v>
      </c>
      <c r="AI103">
        <v>8.4</v>
      </c>
      <c r="AJ103">
        <v>0</v>
      </c>
      <c r="AK103">
        <v>0</v>
      </c>
      <c r="AL103">
        <v>1354.83870967741</v>
      </c>
      <c r="AM103">
        <v>451.61290322580601</v>
      </c>
      <c r="AN103">
        <v>0</v>
      </c>
      <c r="AO103">
        <v>0</v>
      </c>
      <c r="AP103">
        <v>21451.6129032258</v>
      </c>
      <c r="AQ103">
        <v>25967.741935483798</v>
      </c>
      <c r="AR103">
        <v>4741.9354838709596</v>
      </c>
      <c r="AS103">
        <v>9258.0645161290304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635.515625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9452.1993120000006</v>
      </c>
      <c r="BH103">
        <v>0</v>
      </c>
      <c r="BI103">
        <v>0</v>
      </c>
      <c r="BJ103">
        <v>0</v>
      </c>
      <c r="BK103">
        <v>2155.5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106697</v>
      </c>
      <c r="BU103">
        <v>59127</v>
      </c>
      <c r="BV103">
        <v>45314</v>
      </c>
      <c r="BY103" s="10">
        <v>43437</v>
      </c>
      <c r="BZ103">
        <v>5723127.9999999925</v>
      </c>
      <c r="CA103">
        <v>0</v>
      </c>
    </row>
    <row r="104" spans="1:79">
      <c r="A104" s="2">
        <v>43451</v>
      </c>
      <c r="B104">
        <v>5216727.9999999907</v>
      </c>
      <c r="C104">
        <v>0.46</v>
      </c>
      <c r="D104">
        <v>1.0524720000000001</v>
      </c>
      <c r="E104">
        <v>0</v>
      </c>
      <c r="F104">
        <v>621.92113061797704</v>
      </c>
      <c r="G104">
        <v>2156.5524719999999</v>
      </c>
      <c r="H104">
        <v>0</v>
      </c>
      <c r="I104">
        <v>2155.5</v>
      </c>
      <c r="J104">
        <v>0</v>
      </c>
      <c r="K104">
        <v>1.512472</v>
      </c>
      <c r="L104">
        <v>2778.4736026179771</v>
      </c>
      <c r="M104">
        <v>27548.387096774171</v>
      </c>
      <c r="N104">
        <v>0</v>
      </c>
      <c r="O104">
        <v>0.46</v>
      </c>
      <c r="P104">
        <v>0</v>
      </c>
      <c r="Q104">
        <v>8.4720000000000004E-3</v>
      </c>
      <c r="R104">
        <v>1.044</v>
      </c>
      <c r="S104">
        <v>0</v>
      </c>
      <c r="T104">
        <v>0</v>
      </c>
      <c r="U104">
        <v>621.46113061797701</v>
      </c>
      <c r="V104">
        <v>0</v>
      </c>
      <c r="W104">
        <v>26193.548387096758</v>
      </c>
      <c r="X104">
        <v>1354.83870967741</v>
      </c>
      <c r="Y104">
        <v>854848</v>
      </c>
      <c r="Z104">
        <v>60.953003307820502</v>
      </c>
      <c r="AA104">
        <v>6.1025211748791302</v>
      </c>
      <c r="AB104">
        <v>51.2601751475637</v>
      </c>
      <c r="AC104">
        <v>4.8252516314420397</v>
      </c>
      <c r="AD104">
        <v>88</v>
      </c>
      <c r="AE104">
        <v>0</v>
      </c>
      <c r="AF104">
        <v>59931</v>
      </c>
      <c r="AG104">
        <v>0</v>
      </c>
      <c r="AH104">
        <v>64817000</v>
      </c>
      <c r="AI104">
        <v>8.4</v>
      </c>
      <c r="AJ104">
        <v>0</v>
      </c>
      <c r="AK104">
        <v>0</v>
      </c>
      <c r="AL104">
        <v>1354.83870967741</v>
      </c>
      <c r="AM104">
        <v>451.61290322580601</v>
      </c>
      <c r="AN104">
        <v>0</v>
      </c>
      <c r="AO104">
        <v>0</v>
      </c>
      <c r="AP104">
        <v>21451.6129032258</v>
      </c>
      <c r="AQ104">
        <v>25967.741935483798</v>
      </c>
      <c r="AR104">
        <v>4741.9354838709596</v>
      </c>
      <c r="AS104">
        <v>9258.0645161290304</v>
      </c>
      <c r="AT104">
        <v>0</v>
      </c>
      <c r="AU104">
        <v>0.46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621.46113061797701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8.4720000000000004E-3</v>
      </c>
      <c r="BH104">
        <v>0</v>
      </c>
      <c r="BI104">
        <v>1.044</v>
      </c>
      <c r="BJ104">
        <v>0</v>
      </c>
      <c r="BK104">
        <v>2155.5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134011</v>
      </c>
      <c r="BU104">
        <v>64453</v>
      </c>
      <c r="BV104">
        <v>53177</v>
      </c>
      <c r="BY104" s="10">
        <v>43444</v>
      </c>
      <c r="BZ104">
        <v>5006927.9999999972</v>
      </c>
      <c r="CA104">
        <v>0</v>
      </c>
    </row>
    <row r="105" spans="1:79">
      <c r="A105" s="2">
        <v>43458</v>
      </c>
      <c r="B105">
        <v>5026827.9999999916</v>
      </c>
      <c r="C105">
        <v>0</v>
      </c>
      <c r="D105">
        <v>0</v>
      </c>
      <c r="E105">
        <v>0</v>
      </c>
      <c r="F105">
        <v>8232.3702215270696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8232.3702215270696</v>
      </c>
      <c r="M105">
        <v>27548.387096774171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8232.3702215270696</v>
      </c>
      <c r="V105">
        <v>0</v>
      </c>
      <c r="W105">
        <v>26193.548387096758</v>
      </c>
      <c r="X105">
        <v>1354.83870967741</v>
      </c>
      <c r="Y105">
        <v>821320.25</v>
      </c>
      <c r="Z105">
        <v>59.1809266280843</v>
      </c>
      <c r="AA105">
        <v>6.1204238155421899</v>
      </c>
      <c r="AB105">
        <v>49.856223599541998</v>
      </c>
      <c r="AC105">
        <v>4.81652583469522</v>
      </c>
      <c r="AD105">
        <v>88</v>
      </c>
      <c r="AE105">
        <v>1</v>
      </c>
      <c r="AF105">
        <v>59931</v>
      </c>
      <c r="AG105">
        <v>0</v>
      </c>
      <c r="AH105">
        <v>64817000</v>
      </c>
      <c r="AI105">
        <v>8.4</v>
      </c>
      <c r="AJ105">
        <v>0</v>
      </c>
      <c r="AK105">
        <v>0</v>
      </c>
      <c r="AL105">
        <v>1354.83870967741</v>
      </c>
      <c r="AM105">
        <v>451.61290322580601</v>
      </c>
      <c r="AN105">
        <v>0</v>
      </c>
      <c r="AO105">
        <v>0</v>
      </c>
      <c r="AP105">
        <v>21451.6129032258</v>
      </c>
      <c r="AQ105">
        <v>25967.741935483798</v>
      </c>
      <c r="AR105">
        <v>4741.9354838709596</v>
      </c>
      <c r="AS105">
        <v>9258.0645161290304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8232.3702215270696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23256</v>
      </c>
      <c r="BU105">
        <v>0</v>
      </c>
      <c r="BV105">
        <v>45769</v>
      </c>
      <c r="BY105" s="10">
        <v>43451</v>
      </c>
      <c r="BZ105">
        <v>5216727.9999999907</v>
      </c>
      <c r="CA105">
        <v>0</v>
      </c>
    </row>
    <row r="106" spans="1:79">
      <c r="A106" s="2">
        <v>43465</v>
      </c>
      <c r="B106">
        <v>6206949.9999999562</v>
      </c>
      <c r="C106">
        <v>0</v>
      </c>
      <c r="D106">
        <v>0.32200000000000001</v>
      </c>
      <c r="E106">
        <v>0</v>
      </c>
      <c r="F106">
        <v>52213.817707517097</v>
      </c>
      <c r="G106">
        <v>0.32200000000000001</v>
      </c>
      <c r="H106">
        <v>0</v>
      </c>
      <c r="I106">
        <v>0</v>
      </c>
      <c r="J106">
        <v>0</v>
      </c>
      <c r="K106">
        <v>0.32200000000000001</v>
      </c>
      <c r="L106">
        <v>52214.139707517097</v>
      </c>
      <c r="M106">
        <v>85032.258064516034</v>
      </c>
      <c r="N106">
        <v>0.16800000000000001</v>
      </c>
      <c r="O106">
        <v>0</v>
      </c>
      <c r="P106">
        <v>0</v>
      </c>
      <c r="Q106">
        <v>0.154</v>
      </c>
      <c r="R106">
        <v>0</v>
      </c>
      <c r="S106">
        <v>0</v>
      </c>
      <c r="T106">
        <v>0</v>
      </c>
      <c r="U106">
        <v>52213.817707517097</v>
      </c>
      <c r="V106">
        <v>0</v>
      </c>
      <c r="W106">
        <v>84838.709677419247</v>
      </c>
      <c r="X106">
        <v>193.54838709677401</v>
      </c>
      <c r="Y106">
        <v>1040044.65</v>
      </c>
      <c r="Z106">
        <v>58.790185453402998</v>
      </c>
      <c r="AA106">
        <v>5.9679649533259997</v>
      </c>
      <c r="AB106">
        <v>48.353741496598602</v>
      </c>
      <c r="AC106">
        <v>4.6382659799342099</v>
      </c>
      <c r="AD106">
        <v>91.428571428571402</v>
      </c>
      <c r="AE106">
        <v>1</v>
      </c>
      <c r="AF106">
        <v>59904.4285714285</v>
      </c>
      <c r="AG106">
        <v>0</v>
      </c>
      <c r="AH106">
        <v>64821285.714285702</v>
      </c>
      <c r="AI106">
        <v>8.4</v>
      </c>
      <c r="AJ106">
        <v>0</v>
      </c>
      <c r="AK106">
        <v>0</v>
      </c>
      <c r="AL106">
        <v>193.54838709677401</v>
      </c>
      <c r="AM106">
        <v>33741.935483870897</v>
      </c>
      <c r="AN106">
        <v>0</v>
      </c>
      <c r="AO106">
        <v>0</v>
      </c>
      <c r="AP106">
        <v>3064.5161290322499</v>
      </c>
      <c r="AQ106">
        <v>5064.5161290322503</v>
      </c>
      <c r="AR106">
        <v>81774.193548387004</v>
      </c>
      <c r="AS106">
        <v>100806.45161290299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52213.817707517097</v>
      </c>
      <c r="BB106">
        <v>0.16800000000000001</v>
      </c>
      <c r="BC106">
        <v>0</v>
      </c>
      <c r="BD106">
        <v>0</v>
      </c>
      <c r="BE106">
        <v>0</v>
      </c>
      <c r="BF106">
        <v>0</v>
      </c>
      <c r="BG106">
        <v>0.154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145363</v>
      </c>
      <c r="BU106">
        <v>69584</v>
      </c>
      <c r="BV106">
        <v>56877</v>
      </c>
      <c r="BY106" s="10">
        <v>43458</v>
      </c>
      <c r="BZ106">
        <v>5026827.9999999916</v>
      </c>
      <c r="CA106">
        <v>0</v>
      </c>
    </row>
    <row r="107" spans="1:79">
      <c r="A107" s="2">
        <v>43472</v>
      </c>
      <c r="B107">
        <v>5760349.9999999972</v>
      </c>
      <c r="C107">
        <v>0.114</v>
      </c>
      <c r="D107">
        <v>14409.22709</v>
      </c>
      <c r="E107">
        <v>0</v>
      </c>
      <c r="F107">
        <v>88210.412548921697</v>
      </c>
      <c r="G107">
        <v>90374.86709</v>
      </c>
      <c r="H107">
        <v>0</v>
      </c>
      <c r="I107">
        <v>75965.64</v>
      </c>
      <c r="J107">
        <v>0</v>
      </c>
      <c r="K107">
        <v>14409.34109</v>
      </c>
      <c r="L107">
        <v>178585.2796389217</v>
      </c>
      <c r="M107">
        <v>94612.903225806396</v>
      </c>
      <c r="N107">
        <v>2189.712</v>
      </c>
      <c r="O107">
        <v>0</v>
      </c>
      <c r="P107">
        <v>0.10199999999999999</v>
      </c>
      <c r="Q107">
        <v>12219.52709</v>
      </c>
      <c r="R107">
        <v>0</v>
      </c>
      <c r="S107">
        <v>0</v>
      </c>
      <c r="T107">
        <v>0</v>
      </c>
      <c r="U107">
        <v>88210.298548921695</v>
      </c>
      <c r="V107">
        <v>0</v>
      </c>
      <c r="W107">
        <v>94612.903225806396</v>
      </c>
      <c r="X107">
        <v>0</v>
      </c>
      <c r="Y107">
        <v>963407.35999999999</v>
      </c>
      <c r="Z107">
        <v>56.071114012169303</v>
      </c>
      <c r="AA107">
        <v>5.9791426233243801</v>
      </c>
      <c r="AB107">
        <v>46.433980925467999</v>
      </c>
      <c r="AC107">
        <v>4.6526932590594603</v>
      </c>
      <c r="AD107">
        <v>92</v>
      </c>
      <c r="AE107">
        <v>0</v>
      </c>
      <c r="AF107">
        <v>59900</v>
      </c>
      <c r="AG107">
        <v>0</v>
      </c>
      <c r="AH107">
        <v>64822000</v>
      </c>
      <c r="AI107">
        <v>8.4</v>
      </c>
      <c r="AJ107">
        <v>0</v>
      </c>
      <c r="AK107">
        <v>0</v>
      </c>
      <c r="AL107">
        <v>0</v>
      </c>
      <c r="AM107">
        <v>39290.322580645101</v>
      </c>
      <c r="AN107">
        <v>0</v>
      </c>
      <c r="AO107">
        <v>0</v>
      </c>
      <c r="AP107">
        <v>0</v>
      </c>
      <c r="AQ107">
        <v>1580.6451612903199</v>
      </c>
      <c r="AR107">
        <v>94612.903225806396</v>
      </c>
      <c r="AS107">
        <v>116064.516129032</v>
      </c>
      <c r="AT107">
        <v>0</v>
      </c>
      <c r="AU107">
        <v>0</v>
      </c>
      <c r="AV107">
        <v>0.10199999999999999</v>
      </c>
      <c r="AW107">
        <v>1.2E-2</v>
      </c>
      <c r="AX107">
        <v>0</v>
      </c>
      <c r="AY107">
        <v>0</v>
      </c>
      <c r="AZ107">
        <v>0</v>
      </c>
      <c r="BA107">
        <v>88210.298548921695</v>
      </c>
      <c r="BB107">
        <v>2189.712</v>
      </c>
      <c r="BC107">
        <v>0</v>
      </c>
      <c r="BD107">
        <v>0</v>
      </c>
      <c r="BE107">
        <v>0</v>
      </c>
      <c r="BF107">
        <v>0</v>
      </c>
      <c r="BG107">
        <v>12219.515090000001</v>
      </c>
      <c r="BH107">
        <v>0</v>
      </c>
      <c r="BI107">
        <v>0</v>
      </c>
      <c r="BJ107">
        <v>0</v>
      </c>
      <c r="BK107">
        <v>75965.64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118534</v>
      </c>
      <c r="BU107">
        <v>0</v>
      </c>
      <c r="BV107">
        <v>52034</v>
      </c>
      <c r="BY107" s="10">
        <v>43465</v>
      </c>
      <c r="BZ107">
        <v>6206949.9999999562</v>
      </c>
      <c r="CA107">
        <v>0</v>
      </c>
    </row>
    <row r="108" spans="1:79">
      <c r="A108" s="2">
        <v>43479</v>
      </c>
      <c r="B108">
        <v>5316149.9999999898</v>
      </c>
      <c r="C108">
        <v>71358.026221999797</v>
      </c>
      <c r="D108">
        <v>14521.93505</v>
      </c>
      <c r="E108">
        <v>0</v>
      </c>
      <c r="F108">
        <v>128010.14784784451</v>
      </c>
      <c r="G108">
        <v>118797.60505</v>
      </c>
      <c r="H108">
        <v>0</v>
      </c>
      <c r="I108">
        <v>104275.67</v>
      </c>
      <c r="J108">
        <v>0</v>
      </c>
      <c r="K108">
        <v>85879.961271999797</v>
      </c>
      <c r="L108">
        <v>246807.7528978445</v>
      </c>
      <c r="M108">
        <v>94612.903225806396</v>
      </c>
      <c r="N108">
        <v>36186.291761999899</v>
      </c>
      <c r="O108">
        <v>0</v>
      </c>
      <c r="P108">
        <v>1617.55</v>
      </c>
      <c r="Q108">
        <v>46492.0395099999</v>
      </c>
      <c r="R108">
        <v>1584.08</v>
      </c>
      <c r="S108">
        <v>0</v>
      </c>
      <c r="T108">
        <v>0</v>
      </c>
      <c r="U108">
        <v>56652.121625844702</v>
      </c>
      <c r="V108">
        <v>0</v>
      </c>
      <c r="W108">
        <v>94612.903225806396</v>
      </c>
      <c r="X108">
        <v>0</v>
      </c>
      <c r="Y108">
        <v>879328.7</v>
      </c>
      <c r="Z108">
        <v>56.383104615181999</v>
      </c>
      <c r="AA108">
        <v>6.0456914515504501</v>
      </c>
      <c r="AB108">
        <v>51.657757307608598</v>
      </c>
      <c r="AC108">
        <v>4.7553128565304101</v>
      </c>
      <c r="AD108">
        <v>92</v>
      </c>
      <c r="AE108">
        <v>0</v>
      </c>
      <c r="AF108">
        <v>59900</v>
      </c>
      <c r="AG108">
        <v>0</v>
      </c>
      <c r="AH108">
        <v>64822000</v>
      </c>
      <c r="AI108">
        <v>8.4</v>
      </c>
      <c r="AJ108">
        <v>0</v>
      </c>
      <c r="AK108">
        <v>0</v>
      </c>
      <c r="AL108">
        <v>0</v>
      </c>
      <c r="AM108">
        <v>39290.322580645101</v>
      </c>
      <c r="AN108">
        <v>0</v>
      </c>
      <c r="AO108">
        <v>0</v>
      </c>
      <c r="AP108">
        <v>0</v>
      </c>
      <c r="AQ108">
        <v>1580.6451612903199</v>
      </c>
      <c r="AR108">
        <v>94612.903225806396</v>
      </c>
      <c r="AS108">
        <v>116064.516129032</v>
      </c>
      <c r="AT108">
        <v>33795.4417619999</v>
      </c>
      <c r="AU108">
        <v>0</v>
      </c>
      <c r="AV108">
        <v>1617.55</v>
      </c>
      <c r="AW108">
        <v>34360.954459999899</v>
      </c>
      <c r="AX108">
        <v>1584.08</v>
      </c>
      <c r="AY108">
        <v>0</v>
      </c>
      <c r="AZ108">
        <v>0</v>
      </c>
      <c r="BA108">
        <v>56652.121625844702</v>
      </c>
      <c r="BB108">
        <v>2390.85</v>
      </c>
      <c r="BC108">
        <v>0</v>
      </c>
      <c r="BD108">
        <v>0</v>
      </c>
      <c r="BE108">
        <v>0</v>
      </c>
      <c r="BF108">
        <v>0</v>
      </c>
      <c r="BG108">
        <v>12131.08505</v>
      </c>
      <c r="BH108">
        <v>0</v>
      </c>
      <c r="BI108">
        <v>0</v>
      </c>
      <c r="BJ108">
        <v>0</v>
      </c>
      <c r="BK108">
        <v>104275.67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187011</v>
      </c>
      <c r="BU108">
        <v>74060</v>
      </c>
      <c r="BV108">
        <v>59617</v>
      </c>
      <c r="BY108" s="10">
        <v>43472</v>
      </c>
      <c r="BZ108">
        <v>5760349.9999999972</v>
      </c>
      <c r="CA108">
        <v>0</v>
      </c>
    </row>
    <row r="109" spans="1:79">
      <c r="A109" s="2">
        <v>43486</v>
      </c>
      <c r="B109">
        <v>4750249.9999999907</v>
      </c>
      <c r="C109">
        <v>24729.200738</v>
      </c>
      <c r="D109">
        <v>9853.8340979999994</v>
      </c>
      <c r="E109">
        <v>0</v>
      </c>
      <c r="F109">
        <v>63845.731887654299</v>
      </c>
      <c r="G109">
        <v>96598.404097999999</v>
      </c>
      <c r="H109">
        <v>0</v>
      </c>
      <c r="I109">
        <v>86744.57</v>
      </c>
      <c r="J109">
        <v>0</v>
      </c>
      <c r="K109">
        <v>34583.034835999999</v>
      </c>
      <c r="L109">
        <v>160444.13598565431</v>
      </c>
      <c r="M109">
        <v>94612.903225806396</v>
      </c>
      <c r="N109">
        <v>4118.982</v>
      </c>
      <c r="O109">
        <v>0</v>
      </c>
      <c r="P109">
        <v>1916.682</v>
      </c>
      <c r="Q109">
        <v>26677.270838</v>
      </c>
      <c r="R109">
        <v>1870.0999979999999</v>
      </c>
      <c r="S109">
        <v>0</v>
      </c>
      <c r="T109">
        <v>0</v>
      </c>
      <c r="U109">
        <v>39116.5311496543</v>
      </c>
      <c r="V109">
        <v>0</v>
      </c>
      <c r="W109">
        <v>94612.903225806396</v>
      </c>
      <c r="X109">
        <v>0</v>
      </c>
      <c r="Y109">
        <v>776902.46</v>
      </c>
      <c r="Z109">
        <v>57.866310531024602</v>
      </c>
      <c r="AA109">
        <v>6.1143453889016701</v>
      </c>
      <c r="AB109">
        <v>49.834518936533797</v>
      </c>
      <c r="AC109">
        <v>4.7473378194026399</v>
      </c>
      <c r="AD109">
        <v>92</v>
      </c>
      <c r="AE109">
        <v>0</v>
      </c>
      <c r="AF109">
        <v>59900</v>
      </c>
      <c r="AG109">
        <v>0</v>
      </c>
      <c r="AH109">
        <v>64822000</v>
      </c>
      <c r="AI109">
        <v>8.4</v>
      </c>
      <c r="AJ109">
        <v>0</v>
      </c>
      <c r="AK109">
        <v>0</v>
      </c>
      <c r="AL109">
        <v>0</v>
      </c>
      <c r="AM109">
        <v>39290.322580645101</v>
      </c>
      <c r="AN109">
        <v>0</v>
      </c>
      <c r="AO109">
        <v>0</v>
      </c>
      <c r="AP109">
        <v>0</v>
      </c>
      <c r="AQ109">
        <v>1580.6451612903199</v>
      </c>
      <c r="AR109">
        <v>94612.903225806396</v>
      </c>
      <c r="AS109">
        <v>116064.516129032</v>
      </c>
      <c r="AT109">
        <v>1706.04</v>
      </c>
      <c r="AU109">
        <v>0</v>
      </c>
      <c r="AV109">
        <v>1916.682</v>
      </c>
      <c r="AW109">
        <v>19236.37874</v>
      </c>
      <c r="AX109">
        <v>1870.0999979999999</v>
      </c>
      <c r="AY109">
        <v>0</v>
      </c>
      <c r="AZ109">
        <v>0</v>
      </c>
      <c r="BA109">
        <v>39116.5311496543</v>
      </c>
      <c r="BB109">
        <v>2412.942</v>
      </c>
      <c r="BC109">
        <v>0</v>
      </c>
      <c r="BD109">
        <v>0</v>
      </c>
      <c r="BE109">
        <v>0</v>
      </c>
      <c r="BF109">
        <v>0</v>
      </c>
      <c r="BG109">
        <v>7440.8920980000003</v>
      </c>
      <c r="BH109">
        <v>0</v>
      </c>
      <c r="BI109">
        <v>0</v>
      </c>
      <c r="BJ109">
        <v>0</v>
      </c>
      <c r="BK109">
        <v>86744.57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32874</v>
      </c>
      <c r="BU109">
        <v>0</v>
      </c>
      <c r="BV109">
        <v>49595</v>
      </c>
      <c r="BY109" s="10">
        <v>43479</v>
      </c>
      <c r="BZ109">
        <v>5316149.9999999898</v>
      </c>
      <c r="CA109">
        <v>0</v>
      </c>
    </row>
    <row r="110" spans="1:79">
      <c r="A110" s="2">
        <v>43493</v>
      </c>
      <c r="B110">
        <v>5074522.4999999916</v>
      </c>
      <c r="C110">
        <v>39097.095644999979</v>
      </c>
      <c r="D110">
        <v>13894.526599999999</v>
      </c>
      <c r="E110">
        <v>0</v>
      </c>
      <c r="F110">
        <v>63323.666721394176</v>
      </c>
      <c r="G110">
        <v>16248.8766</v>
      </c>
      <c r="H110">
        <v>0</v>
      </c>
      <c r="I110">
        <v>2354.35</v>
      </c>
      <c r="J110">
        <v>0</v>
      </c>
      <c r="K110">
        <v>52991.622244999977</v>
      </c>
      <c r="L110">
        <v>79572.543321394187</v>
      </c>
      <c r="M110">
        <v>139457.373271889</v>
      </c>
      <c r="N110">
        <v>4171.3999999999996</v>
      </c>
      <c r="O110">
        <v>0</v>
      </c>
      <c r="P110">
        <v>2018.5629999999801</v>
      </c>
      <c r="Q110">
        <v>44883.229244999988</v>
      </c>
      <c r="R110">
        <v>1918.43</v>
      </c>
      <c r="S110">
        <v>0</v>
      </c>
      <c r="T110">
        <v>0</v>
      </c>
      <c r="U110">
        <v>24226.571076394201</v>
      </c>
      <c r="V110">
        <v>0</v>
      </c>
      <c r="W110">
        <v>139457.373271889</v>
      </c>
      <c r="X110">
        <v>0</v>
      </c>
      <c r="Y110">
        <v>833313.21</v>
      </c>
      <c r="Z110">
        <v>58.559863992129301</v>
      </c>
      <c r="AA110">
        <v>6.0895740307940098</v>
      </c>
      <c r="AB110">
        <v>50.813327465434398</v>
      </c>
      <c r="AC110">
        <v>4.7721416824615801</v>
      </c>
      <c r="AD110">
        <v>93.285714285714207</v>
      </c>
      <c r="AE110">
        <v>0</v>
      </c>
      <c r="AF110">
        <v>56471.4285714285</v>
      </c>
      <c r="AG110">
        <v>0</v>
      </c>
      <c r="AH110">
        <v>64820714.285714202</v>
      </c>
      <c r="AI110">
        <v>8.4</v>
      </c>
      <c r="AJ110">
        <v>0</v>
      </c>
      <c r="AK110">
        <v>0</v>
      </c>
      <c r="AL110">
        <v>0</v>
      </c>
      <c r="AM110">
        <v>42594.470046082897</v>
      </c>
      <c r="AN110">
        <v>0</v>
      </c>
      <c r="AO110">
        <v>0</v>
      </c>
      <c r="AP110">
        <v>0</v>
      </c>
      <c r="AQ110">
        <v>2188.9400921658898</v>
      </c>
      <c r="AR110">
        <v>139457.373271889</v>
      </c>
      <c r="AS110">
        <v>127286.866359447</v>
      </c>
      <c r="AT110">
        <v>1769.1120000000001</v>
      </c>
      <c r="AU110">
        <v>0</v>
      </c>
      <c r="AV110">
        <v>2018.5629999999801</v>
      </c>
      <c r="AW110">
        <v>33390.990644999998</v>
      </c>
      <c r="AX110">
        <v>1918.43</v>
      </c>
      <c r="AY110">
        <v>0</v>
      </c>
      <c r="AZ110">
        <v>0</v>
      </c>
      <c r="BA110">
        <v>24226.571076394201</v>
      </c>
      <c r="BB110">
        <v>2402.288</v>
      </c>
      <c r="BC110">
        <v>0</v>
      </c>
      <c r="BD110">
        <v>0</v>
      </c>
      <c r="BE110">
        <v>0</v>
      </c>
      <c r="BF110">
        <v>0</v>
      </c>
      <c r="BG110">
        <v>11492.238600000001</v>
      </c>
      <c r="BH110">
        <v>0</v>
      </c>
      <c r="BI110">
        <v>0</v>
      </c>
      <c r="BJ110">
        <v>0</v>
      </c>
      <c r="BK110">
        <v>2354.35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77411</v>
      </c>
      <c r="BU110">
        <v>59534</v>
      </c>
      <c r="BV110">
        <v>58430</v>
      </c>
      <c r="BY110" s="10">
        <v>43486</v>
      </c>
      <c r="BZ110">
        <v>4750249.9999999907</v>
      </c>
      <c r="CA110">
        <v>0</v>
      </c>
    </row>
    <row r="111" spans="1:79">
      <c r="A111" s="2">
        <v>43500</v>
      </c>
      <c r="B111">
        <v>5263122.4999999916</v>
      </c>
      <c r="C111">
        <v>40897.657302999993</v>
      </c>
      <c r="D111">
        <v>13921.16332</v>
      </c>
      <c r="E111">
        <v>227.99</v>
      </c>
      <c r="F111">
        <v>44978.856950822788</v>
      </c>
      <c r="G111">
        <v>102354.39332</v>
      </c>
      <c r="H111">
        <v>227.99</v>
      </c>
      <c r="I111">
        <v>88433.23</v>
      </c>
      <c r="J111">
        <v>0</v>
      </c>
      <c r="K111">
        <v>55046.810622999983</v>
      </c>
      <c r="L111">
        <v>147561.2402708228</v>
      </c>
      <c r="M111">
        <v>199250</v>
      </c>
      <c r="N111">
        <v>5059.9539999999997</v>
      </c>
      <c r="O111">
        <v>0</v>
      </c>
      <c r="P111">
        <v>1597.3879999999999</v>
      </c>
      <c r="Q111">
        <v>45751.518618000002</v>
      </c>
      <c r="R111">
        <v>1504.7100049999899</v>
      </c>
      <c r="S111">
        <v>0</v>
      </c>
      <c r="T111">
        <v>0</v>
      </c>
      <c r="U111">
        <v>4081.1996478228002</v>
      </c>
      <c r="V111">
        <v>0</v>
      </c>
      <c r="W111">
        <v>199250</v>
      </c>
      <c r="X111">
        <v>0</v>
      </c>
      <c r="Y111">
        <v>862093.35</v>
      </c>
      <c r="Z111">
        <v>59.044464084770901</v>
      </c>
      <c r="AA111">
        <v>6.1050493982427501</v>
      </c>
      <c r="AB111">
        <v>49.718437479025397</v>
      </c>
      <c r="AC111">
        <v>4.8161366236810101</v>
      </c>
      <c r="AD111">
        <v>95</v>
      </c>
      <c r="AE111">
        <v>0</v>
      </c>
      <c r="AF111">
        <v>51900</v>
      </c>
      <c r="AG111">
        <v>0</v>
      </c>
      <c r="AH111">
        <v>64819000</v>
      </c>
      <c r="AI111">
        <v>8.4</v>
      </c>
      <c r="AJ111">
        <v>0</v>
      </c>
      <c r="AK111">
        <v>0</v>
      </c>
      <c r="AL111">
        <v>0</v>
      </c>
      <c r="AM111">
        <v>47000</v>
      </c>
      <c r="AN111">
        <v>0</v>
      </c>
      <c r="AO111">
        <v>0</v>
      </c>
      <c r="AP111">
        <v>0</v>
      </c>
      <c r="AQ111">
        <v>2999.99999999999</v>
      </c>
      <c r="AR111">
        <v>199250</v>
      </c>
      <c r="AS111">
        <v>142250</v>
      </c>
      <c r="AT111">
        <v>2662.1880000000001</v>
      </c>
      <c r="AU111">
        <v>0</v>
      </c>
      <c r="AV111">
        <v>1597.3879999999999</v>
      </c>
      <c r="AW111">
        <v>35133.371297999998</v>
      </c>
      <c r="AX111">
        <v>1504.7100049999899</v>
      </c>
      <c r="AY111">
        <v>0</v>
      </c>
      <c r="AZ111">
        <v>0</v>
      </c>
      <c r="BA111">
        <v>4081.1996478228002</v>
      </c>
      <c r="BB111">
        <v>2397.7660000000001</v>
      </c>
      <c r="BC111">
        <v>0</v>
      </c>
      <c r="BD111">
        <v>0</v>
      </c>
      <c r="BE111">
        <v>0</v>
      </c>
      <c r="BF111">
        <v>0</v>
      </c>
      <c r="BG111">
        <v>10618.14732</v>
      </c>
      <c r="BH111">
        <v>905.25</v>
      </c>
      <c r="BI111">
        <v>0</v>
      </c>
      <c r="BJ111">
        <v>0</v>
      </c>
      <c r="BK111">
        <v>88433.23</v>
      </c>
      <c r="BL111">
        <v>0</v>
      </c>
      <c r="BM111">
        <v>0</v>
      </c>
      <c r="BN111">
        <v>0</v>
      </c>
      <c r="BO111">
        <v>0</v>
      </c>
      <c r="BP111">
        <v>227.99</v>
      </c>
      <c r="BQ111">
        <v>0</v>
      </c>
      <c r="BR111">
        <v>0</v>
      </c>
      <c r="BS111">
        <v>0</v>
      </c>
      <c r="BT111">
        <v>125778</v>
      </c>
      <c r="BU111">
        <v>0</v>
      </c>
      <c r="BV111">
        <v>66550</v>
      </c>
      <c r="BY111" s="10">
        <v>43493</v>
      </c>
      <c r="BZ111">
        <v>5074522.4999999916</v>
      </c>
      <c r="CA111">
        <v>0</v>
      </c>
    </row>
    <row r="112" spans="1:79">
      <c r="A112" s="2">
        <v>43507</v>
      </c>
      <c r="B112">
        <v>4723122.4999999963</v>
      </c>
      <c r="C112">
        <v>28540.815840999989</v>
      </c>
      <c r="D112">
        <v>14480.582909999999</v>
      </c>
      <c r="E112">
        <v>194.94</v>
      </c>
      <c r="F112">
        <v>28731.963107870411</v>
      </c>
      <c r="G112">
        <v>16460.38291</v>
      </c>
      <c r="H112">
        <v>194.94</v>
      </c>
      <c r="I112">
        <v>1979.8</v>
      </c>
      <c r="J112">
        <v>0</v>
      </c>
      <c r="K112">
        <v>43216.338750999988</v>
      </c>
      <c r="L112">
        <v>45387.286017870407</v>
      </c>
      <c r="M112">
        <v>199250</v>
      </c>
      <c r="N112">
        <v>3868.07799999999</v>
      </c>
      <c r="O112">
        <v>0</v>
      </c>
      <c r="P112">
        <v>842.53699999999799</v>
      </c>
      <c r="Q112">
        <v>36532.523748</v>
      </c>
      <c r="R112">
        <v>991.70000299999799</v>
      </c>
      <c r="S112">
        <v>0</v>
      </c>
      <c r="T112">
        <v>0</v>
      </c>
      <c r="U112">
        <v>191.14726687042301</v>
      </c>
      <c r="V112">
        <v>0</v>
      </c>
      <c r="W112">
        <v>199250</v>
      </c>
      <c r="X112">
        <v>0</v>
      </c>
      <c r="Y112">
        <v>759727.23</v>
      </c>
      <c r="Z112">
        <v>58.021922451725501</v>
      </c>
      <c r="AA112">
        <v>6.2168661624868902</v>
      </c>
      <c r="AB112">
        <v>48.798297601527302</v>
      </c>
      <c r="AC112">
        <v>4.8173439198392503</v>
      </c>
      <c r="AD112">
        <v>95</v>
      </c>
      <c r="AE112">
        <v>0</v>
      </c>
      <c r="AF112">
        <v>51900</v>
      </c>
      <c r="AG112">
        <v>0</v>
      </c>
      <c r="AH112">
        <v>64819000</v>
      </c>
      <c r="AI112">
        <v>8.4</v>
      </c>
      <c r="AJ112">
        <v>0</v>
      </c>
      <c r="AK112">
        <v>0</v>
      </c>
      <c r="AL112">
        <v>0</v>
      </c>
      <c r="AM112">
        <v>47000</v>
      </c>
      <c r="AN112">
        <v>0</v>
      </c>
      <c r="AO112">
        <v>0</v>
      </c>
      <c r="AP112">
        <v>0</v>
      </c>
      <c r="AQ112">
        <v>2999.99999999999</v>
      </c>
      <c r="AR112">
        <v>199250</v>
      </c>
      <c r="AS112">
        <v>142250</v>
      </c>
      <c r="AT112">
        <v>1467.2039999999899</v>
      </c>
      <c r="AU112">
        <v>0</v>
      </c>
      <c r="AV112">
        <v>842.53699999999799</v>
      </c>
      <c r="AW112">
        <v>25239.374838</v>
      </c>
      <c r="AX112">
        <v>991.70000299999799</v>
      </c>
      <c r="AY112">
        <v>0</v>
      </c>
      <c r="AZ112">
        <v>0</v>
      </c>
      <c r="BA112">
        <v>191.14726687042301</v>
      </c>
      <c r="BB112">
        <v>2400.8739999999998</v>
      </c>
      <c r="BC112">
        <v>0</v>
      </c>
      <c r="BD112">
        <v>0</v>
      </c>
      <c r="BE112">
        <v>0</v>
      </c>
      <c r="BF112">
        <v>0</v>
      </c>
      <c r="BG112">
        <v>11293.14891</v>
      </c>
      <c r="BH112">
        <v>786.56</v>
      </c>
      <c r="BI112">
        <v>0</v>
      </c>
      <c r="BJ112">
        <v>0</v>
      </c>
      <c r="BK112">
        <v>1979.8</v>
      </c>
      <c r="BL112">
        <v>0</v>
      </c>
      <c r="BM112">
        <v>0</v>
      </c>
      <c r="BN112">
        <v>0</v>
      </c>
      <c r="BO112">
        <v>0</v>
      </c>
      <c r="BP112">
        <v>194.94</v>
      </c>
      <c r="BQ112">
        <v>0</v>
      </c>
      <c r="BR112">
        <v>0</v>
      </c>
      <c r="BS112">
        <v>0</v>
      </c>
      <c r="BT112">
        <v>84833</v>
      </c>
      <c r="BU112">
        <v>0</v>
      </c>
      <c r="BV112">
        <v>77780</v>
      </c>
      <c r="BY112" s="10">
        <v>43500</v>
      </c>
      <c r="BZ112">
        <v>5263122.4999999916</v>
      </c>
      <c r="CA112">
        <v>227.99</v>
      </c>
    </row>
    <row r="113" spans="1:79">
      <c r="A113" s="2">
        <v>43514</v>
      </c>
      <c r="B113">
        <v>4745522.4999999907</v>
      </c>
      <c r="C113">
        <v>26477.703482999899</v>
      </c>
      <c r="D113">
        <v>15431.27702</v>
      </c>
      <c r="E113">
        <v>184.75</v>
      </c>
      <c r="F113">
        <v>34116.64195866153</v>
      </c>
      <c r="G113">
        <v>128464.50702</v>
      </c>
      <c r="H113">
        <v>184.75</v>
      </c>
      <c r="I113">
        <v>113033.23</v>
      </c>
      <c r="J113">
        <v>0</v>
      </c>
      <c r="K113">
        <v>42093.730502999897</v>
      </c>
      <c r="L113">
        <v>162765.89897866151</v>
      </c>
      <c r="M113">
        <v>199250</v>
      </c>
      <c r="N113">
        <v>3722.1579999999999</v>
      </c>
      <c r="O113">
        <v>0</v>
      </c>
      <c r="P113">
        <v>805.51099999999997</v>
      </c>
      <c r="Q113">
        <v>35440.581498999898</v>
      </c>
      <c r="R113">
        <v>1212.490004</v>
      </c>
      <c r="S113">
        <v>0</v>
      </c>
      <c r="T113">
        <v>0</v>
      </c>
      <c r="U113">
        <v>7638.93847566163</v>
      </c>
      <c r="V113">
        <v>0</v>
      </c>
      <c r="W113">
        <v>199250</v>
      </c>
      <c r="X113">
        <v>0</v>
      </c>
      <c r="Y113">
        <v>763380.15</v>
      </c>
      <c r="Z113">
        <v>57.998913170256799</v>
      </c>
      <c r="AA113">
        <v>6.2164604158989798</v>
      </c>
      <c r="AB113">
        <v>48.9079768610138</v>
      </c>
      <c r="AC113">
        <v>4.7527484139696501</v>
      </c>
      <c r="AD113">
        <v>95</v>
      </c>
      <c r="AE113">
        <v>0</v>
      </c>
      <c r="AF113">
        <v>51900</v>
      </c>
      <c r="AG113">
        <v>0</v>
      </c>
      <c r="AH113">
        <v>64819000</v>
      </c>
      <c r="AI113">
        <v>8.4</v>
      </c>
      <c r="AJ113">
        <v>0</v>
      </c>
      <c r="AK113">
        <v>0</v>
      </c>
      <c r="AL113">
        <v>0</v>
      </c>
      <c r="AM113">
        <v>47000</v>
      </c>
      <c r="AN113">
        <v>0</v>
      </c>
      <c r="AO113">
        <v>0</v>
      </c>
      <c r="AP113">
        <v>0</v>
      </c>
      <c r="AQ113">
        <v>2999.99999999999</v>
      </c>
      <c r="AR113">
        <v>199250</v>
      </c>
      <c r="AS113">
        <v>142250</v>
      </c>
      <c r="AT113">
        <v>1358.9159999999999</v>
      </c>
      <c r="AU113">
        <v>0</v>
      </c>
      <c r="AV113">
        <v>805.51099999999997</v>
      </c>
      <c r="AW113">
        <v>23100.7864789999</v>
      </c>
      <c r="AX113">
        <v>1212.490004</v>
      </c>
      <c r="AY113">
        <v>0</v>
      </c>
      <c r="AZ113">
        <v>0</v>
      </c>
      <c r="BA113">
        <v>7638.93847566163</v>
      </c>
      <c r="BB113">
        <v>2363.2420000000002</v>
      </c>
      <c r="BC113">
        <v>0</v>
      </c>
      <c r="BD113">
        <v>0</v>
      </c>
      <c r="BE113">
        <v>0</v>
      </c>
      <c r="BF113">
        <v>0</v>
      </c>
      <c r="BG113">
        <v>12339.79502</v>
      </c>
      <c r="BH113">
        <v>728.24</v>
      </c>
      <c r="BI113">
        <v>0</v>
      </c>
      <c r="BJ113">
        <v>0</v>
      </c>
      <c r="BK113">
        <v>113033.23</v>
      </c>
      <c r="BL113">
        <v>0</v>
      </c>
      <c r="BM113">
        <v>0</v>
      </c>
      <c r="BN113">
        <v>0</v>
      </c>
      <c r="BO113">
        <v>0</v>
      </c>
      <c r="BP113">
        <v>184.75</v>
      </c>
      <c r="BQ113">
        <v>0</v>
      </c>
      <c r="BR113">
        <v>0</v>
      </c>
      <c r="BS113">
        <v>0</v>
      </c>
      <c r="BT113">
        <v>121484</v>
      </c>
      <c r="BU113">
        <v>0</v>
      </c>
      <c r="BV113">
        <v>74493</v>
      </c>
      <c r="BY113" s="10">
        <v>43507</v>
      </c>
      <c r="BZ113">
        <v>4723122.4999999963</v>
      </c>
      <c r="CA113">
        <v>194.94</v>
      </c>
    </row>
    <row r="114" spans="1:79">
      <c r="A114" s="2">
        <v>43521</v>
      </c>
      <c r="B114">
        <v>5587143.9999999963</v>
      </c>
      <c r="C114">
        <v>28807.712704999991</v>
      </c>
      <c r="D114">
        <v>7320.9063459999998</v>
      </c>
      <c r="E114">
        <v>216.38</v>
      </c>
      <c r="F114">
        <v>53771.765191650593</v>
      </c>
      <c r="G114">
        <v>9300.706345999999</v>
      </c>
      <c r="H114">
        <v>216.38</v>
      </c>
      <c r="I114">
        <v>1979.8</v>
      </c>
      <c r="J114">
        <v>0</v>
      </c>
      <c r="K114">
        <v>36344.999050999977</v>
      </c>
      <c r="L114">
        <v>63288.851537650582</v>
      </c>
      <c r="M114">
        <v>116082.94930875501</v>
      </c>
      <c r="N114">
        <v>5996.23</v>
      </c>
      <c r="O114">
        <v>0</v>
      </c>
      <c r="P114">
        <v>1014.39</v>
      </c>
      <c r="Q114">
        <v>27203.739059</v>
      </c>
      <c r="R114">
        <v>1201.6099919999899</v>
      </c>
      <c r="S114">
        <v>0</v>
      </c>
      <c r="T114">
        <v>0</v>
      </c>
      <c r="U114">
        <v>24964.052486650598</v>
      </c>
      <c r="V114">
        <v>0</v>
      </c>
      <c r="W114">
        <v>116082.94930875501</v>
      </c>
      <c r="X114">
        <v>0</v>
      </c>
      <c r="Y114">
        <v>917346.22</v>
      </c>
      <c r="Z114">
        <v>57.221200702899303</v>
      </c>
      <c r="AA114">
        <v>6.0905510757732797</v>
      </c>
      <c r="AB114">
        <v>52.997374526804201</v>
      </c>
      <c r="AC114">
        <v>4.7588991513248997</v>
      </c>
      <c r="AD114">
        <v>95.428571428571402</v>
      </c>
      <c r="AE114">
        <v>0</v>
      </c>
      <c r="AF114">
        <v>53914.285714285703</v>
      </c>
      <c r="AG114">
        <v>0</v>
      </c>
      <c r="AH114">
        <v>64816428.5714285</v>
      </c>
      <c r="AI114">
        <v>8.4</v>
      </c>
      <c r="AJ114">
        <v>0</v>
      </c>
      <c r="AK114">
        <v>0</v>
      </c>
      <c r="AL114">
        <v>0</v>
      </c>
      <c r="AM114">
        <v>26857.1428571428</v>
      </c>
      <c r="AN114">
        <v>0</v>
      </c>
      <c r="AO114">
        <v>0</v>
      </c>
      <c r="AP114">
        <v>0</v>
      </c>
      <c r="AQ114">
        <v>11391.7050691244</v>
      </c>
      <c r="AR114">
        <v>116082.94930875501</v>
      </c>
      <c r="AS114">
        <v>104995.39170506901</v>
      </c>
      <c r="AT114">
        <v>3567.1320000000001</v>
      </c>
      <c r="AU114">
        <v>0</v>
      </c>
      <c r="AV114">
        <v>1014.39</v>
      </c>
      <c r="AW114">
        <v>23024.580712999999</v>
      </c>
      <c r="AX114">
        <v>1201.6099919999899</v>
      </c>
      <c r="AY114">
        <v>0</v>
      </c>
      <c r="AZ114">
        <v>0</v>
      </c>
      <c r="BA114">
        <v>24964.052486650598</v>
      </c>
      <c r="BB114">
        <v>2429.098</v>
      </c>
      <c r="BC114">
        <v>0</v>
      </c>
      <c r="BD114">
        <v>0</v>
      </c>
      <c r="BE114">
        <v>0</v>
      </c>
      <c r="BF114">
        <v>0</v>
      </c>
      <c r="BG114">
        <v>4179.1583460000002</v>
      </c>
      <c r="BH114">
        <v>712.65</v>
      </c>
      <c r="BI114">
        <v>0</v>
      </c>
      <c r="BJ114">
        <v>0</v>
      </c>
      <c r="BK114">
        <v>1979.8</v>
      </c>
      <c r="BL114">
        <v>0</v>
      </c>
      <c r="BM114">
        <v>0</v>
      </c>
      <c r="BN114">
        <v>0</v>
      </c>
      <c r="BO114">
        <v>0</v>
      </c>
      <c r="BP114">
        <v>216.38</v>
      </c>
      <c r="BQ114">
        <v>0</v>
      </c>
      <c r="BR114">
        <v>0</v>
      </c>
      <c r="BS114">
        <v>0</v>
      </c>
      <c r="BT114">
        <v>23252</v>
      </c>
      <c r="BU114">
        <v>0</v>
      </c>
      <c r="BV114">
        <v>59754</v>
      </c>
      <c r="BY114" s="10">
        <v>43514</v>
      </c>
      <c r="BZ114">
        <v>4745522.4999999907</v>
      </c>
      <c r="CA114">
        <v>184.75</v>
      </c>
    </row>
    <row r="115" spans="1:79">
      <c r="A115" s="2">
        <v>43528</v>
      </c>
      <c r="B115">
        <v>6624143.9999999534</v>
      </c>
      <c r="C115">
        <v>29232.47829499999</v>
      </c>
      <c r="D115">
        <v>8332.9782900000009</v>
      </c>
      <c r="E115">
        <v>183.2</v>
      </c>
      <c r="F115">
        <v>74958.454728536992</v>
      </c>
      <c r="G115">
        <v>10312.77829</v>
      </c>
      <c r="H115">
        <v>183.2</v>
      </c>
      <c r="I115">
        <v>1979.8</v>
      </c>
      <c r="J115">
        <v>0</v>
      </c>
      <c r="K115">
        <v>37748.65658499999</v>
      </c>
      <c r="L115">
        <v>85454.433018536991</v>
      </c>
      <c r="M115">
        <v>5193.5483870967701</v>
      </c>
      <c r="N115">
        <v>5700.1660000000002</v>
      </c>
      <c r="O115">
        <v>0</v>
      </c>
      <c r="P115">
        <v>1276.8529999999901</v>
      </c>
      <c r="Q115">
        <v>28616.757583999999</v>
      </c>
      <c r="R115">
        <v>1196.920001</v>
      </c>
      <c r="S115">
        <v>0</v>
      </c>
      <c r="T115">
        <v>0</v>
      </c>
      <c r="U115">
        <v>45725.976433536998</v>
      </c>
      <c r="V115">
        <v>0</v>
      </c>
      <c r="W115">
        <v>5193.5483870967701</v>
      </c>
      <c r="X115">
        <v>0</v>
      </c>
      <c r="Y115">
        <v>1124686.3899999999</v>
      </c>
      <c r="Z115">
        <v>60.799038816185103</v>
      </c>
      <c r="AA115">
        <v>5.8897698450451701</v>
      </c>
      <c r="AB115">
        <v>53.393466522678096</v>
      </c>
      <c r="AC115">
        <v>4.6717862562288799</v>
      </c>
      <c r="AD115">
        <v>96</v>
      </c>
      <c r="AE115">
        <v>0</v>
      </c>
      <c r="AF115">
        <v>56600</v>
      </c>
      <c r="AG115">
        <v>0</v>
      </c>
      <c r="AH115">
        <v>64813000</v>
      </c>
      <c r="AI115">
        <v>8.4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22580.6451612903</v>
      </c>
      <c r="AR115">
        <v>5193.5483870967701</v>
      </c>
      <c r="AS115">
        <v>55322.580645161201</v>
      </c>
      <c r="AT115">
        <v>3298.788</v>
      </c>
      <c r="AU115">
        <v>0</v>
      </c>
      <c r="AV115">
        <v>1276.8529999999901</v>
      </c>
      <c r="AW115">
        <v>23459.917293999999</v>
      </c>
      <c r="AX115">
        <v>1196.920001</v>
      </c>
      <c r="AY115">
        <v>0</v>
      </c>
      <c r="AZ115">
        <v>0</v>
      </c>
      <c r="BA115">
        <v>45725.976433536998</v>
      </c>
      <c r="BB115">
        <v>2401.3780000000002</v>
      </c>
      <c r="BC115">
        <v>0</v>
      </c>
      <c r="BD115">
        <v>0</v>
      </c>
      <c r="BE115">
        <v>0</v>
      </c>
      <c r="BF115">
        <v>0</v>
      </c>
      <c r="BG115">
        <v>5156.8402900000001</v>
      </c>
      <c r="BH115">
        <v>774.76</v>
      </c>
      <c r="BI115">
        <v>0</v>
      </c>
      <c r="BJ115">
        <v>0</v>
      </c>
      <c r="BK115">
        <v>1979.8</v>
      </c>
      <c r="BL115">
        <v>0</v>
      </c>
      <c r="BM115">
        <v>0</v>
      </c>
      <c r="BN115">
        <v>0</v>
      </c>
      <c r="BO115">
        <v>0</v>
      </c>
      <c r="BP115">
        <v>183.2</v>
      </c>
      <c r="BQ115">
        <v>0</v>
      </c>
      <c r="BR115">
        <v>0</v>
      </c>
      <c r="BS115">
        <v>0</v>
      </c>
      <c r="BT115">
        <v>152816</v>
      </c>
      <c r="BU115">
        <v>0</v>
      </c>
      <c r="BV115">
        <v>70244</v>
      </c>
      <c r="BY115" s="10">
        <v>43521</v>
      </c>
      <c r="BZ115">
        <v>5587143.9999999963</v>
      </c>
      <c r="CA115">
        <v>216.38</v>
      </c>
    </row>
    <row r="116" spans="1:79">
      <c r="A116" s="2">
        <v>43535</v>
      </c>
      <c r="B116">
        <v>4870443.9999999963</v>
      </c>
      <c r="C116">
        <v>27014.3391449999</v>
      </c>
      <c r="D116">
        <v>10201.325959</v>
      </c>
      <c r="E116">
        <v>1223.6400000000001</v>
      </c>
      <c r="F116">
        <v>39345.114052285397</v>
      </c>
      <c r="G116">
        <v>12395.175959</v>
      </c>
      <c r="H116">
        <v>1223.6400000000001</v>
      </c>
      <c r="I116">
        <v>2193.85</v>
      </c>
      <c r="J116">
        <v>0</v>
      </c>
      <c r="K116">
        <v>38439.305103999897</v>
      </c>
      <c r="L116">
        <v>52963.930011285403</v>
      </c>
      <c r="M116">
        <v>5193.5483870967701</v>
      </c>
      <c r="N116">
        <v>4348.5419999999986</v>
      </c>
      <c r="O116">
        <v>0</v>
      </c>
      <c r="P116">
        <v>1344.02</v>
      </c>
      <c r="Q116">
        <v>27765.0031109999</v>
      </c>
      <c r="R116">
        <v>1208.919993</v>
      </c>
      <c r="S116">
        <v>0</v>
      </c>
      <c r="T116">
        <v>0</v>
      </c>
      <c r="U116">
        <v>12330.7749072855</v>
      </c>
      <c r="V116">
        <v>0</v>
      </c>
      <c r="W116">
        <v>5193.5483870967701</v>
      </c>
      <c r="X116">
        <v>0</v>
      </c>
      <c r="Y116">
        <v>787799.65</v>
      </c>
      <c r="Z116">
        <v>57.8881901075138</v>
      </c>
      <c r="AA116">
        <v>6.18233837360079</v>
      </c>
      <c r="AB116">
        <v>49.630941580213701</v>
      </c>
      <c r="AC116">
        <v>4.7582534423588196</v>
      </c>
      <c r="AD116">
        <v>96</v>
      </c>
      <c r="AE116">
        <v>0</v>
      </c>
      <c r="AF116">
        <v>56600</v>
      </c>
      <c r="AG116">
        <v>0</v>
      </c>
      <c r="AH116">
        <v>64813000</v>
      </c>
      <c r="AI116">
        <v>8.4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22580.6451612903</v>
      </c>
      <c r="AR116">
        <v>5193.5483870967701</v>
      </c>
      <c r="AS116">
        <v>55322.580645161201</v>
      </c>
      <c r="AT116">
        <v>1951.8119999999999</v>
      </c>
      <c r="AU116">
        <v>0</v>
      </c>
      <c r="AV116">
        <v>1344.02</v>
      </c>
      <c r="AW116">
        <v>22509.587151999898</v>
      </c>
      <c r="AX116">
        <v>1208.919993</v>
      </c>
      <c r="AY116">
        <v>0</v>
      </c>
      <c r="AZ116">
        <v>0</v>
      </c>
      <c r="BA116">
        <v>12330.7749072855</v>
      </c>
      <c r="BB116">
        <v>2396.73</v>
      </c>
      <c r="BC116">
        <v>0</v>
      </c>
      <c r="BD116">
        <v>0</v>
      </c>
      <c r="BE116">
        <v>0</v>
      </c>
      <c r="BF116">
        <v>0</v>
      </c>
      <c r="BG116">
        <v>5255.4159589999999</v>
      </c>
      <c r="BH116">
        <v>2549.1799999999998</v>
      </c>
      <c r="BI116">
        <v>0</v>
      </c>
      <c r="BJ116">
        <v>0</v>
      </c>
      <c r="BK116">
        <v>2193.85</v>
      </c>
      <c r="BL116">
        <v>0</v>
      </c>
      <c r="BM116">
        <v>0</v>
      </c>
      <c r="BN116">
        <v>0</v>
      </c>
      <c r="BO116">
        <v>0</v>
      </c>
      <c r="BP116">
        <v>1223.6400000000001</v>
      </c>
      <c r="BQ116">
        <v>0</v>
      </c>
      <c r="BR116">
        <v>0</v>
      </c>
      <c r="BS116">
        <v>0</v>
      </c>
      <c r="BT116">
        <v>92015</v>
      </c>
      <c r="BU116">
        <v>0</v>
      </c>
      <c r="BV116">
        <v>78587</v>
      </c>
      <c r="BY116" s="10">
        <v>43528</v>
      </c>
      <c r="BZ116">
        <v>6624143.9999999534</v>
      </c>
      <c r="CA116">
        <v>183.2</v>
      </c>
    </row>
    <row r="117" spans="1:79">
      <c r="A117" s="2">
        <v>43542</v>
      </c>
      <c r="B117">
        <v>4838243.9999999907</v>
      </c>
      <c r="C117">
        <v>25812.113329999891</v>
      </c>
      <c r="D117">
        <v>12852.309005999999</v>
      </c>
      <c r="E117">
        <v>2559.44</v>
      </c>
      <c r="F117">
        <v>39760.79295340259</v>
      </c>
      <c r="G117">
        <v>15046.159006</v>
      </c>
      <c r="H117">
        <v>2559.44</v>
      </c>
      <c r="I117">
        <v>2193.85</v>
      </c>
      <c r="J117">
        <v>0</v>
      </c>
      <c r="K117">
        <v>41223.862335999889</v>
      </c>
      <c r="L117">
        <v>57366.391959402587</v>
      </c>
      <c r="M117">
        <v>5193.5483870967701</v>
      </c>
      <c r="N117">
        <v>4975.7219999999998</v>
      </c>
      <c r="O117">
        <v>0</v>
      </c>
      <c r="P117">
        <v>1408.4670000000001</v>
      </c>
      <c r="Q117">
        <v>25074.913333999899</v>
      </c>
      <c r="R117">
        <v>1190.99000199999</v>
      </c>
      <c r="S117">
        <v>0</v>
      </c>
      <c r="T117">
        <v>0</v>
      </c>
      <c r="U117">
        <v>13948.679623402701</v>
      </c>
      <c r="V117">
        <v>0</v>
      </c>
      <c r="W117">
        <v>5193.5483870967701</v>
      </c>
      <c r="X117">
        <v>0</v>
      </c>
      <c r="Y117">
        <v>783918.01</v>
      </c>
      <c r="Z117">
        <v>55.882586363978298</v>
      </c>
      <c r="AA117">
        <v>6.1718750593943303</v>
      </c>
      <c r="AB117">
        <v>47.116629129129102</v>
      </c>
      <c r="AC117">
        <v>4.6982467586925196</v>
      </c>
      <c r="AD117">
        <v>96</v>
      </c>
      <c r="AE117">
        <v>0</v>
      </c>
      <c r="AF117">
        <v>56600</v>
      </c>
      <c r="AG117">
        <v>0</v>
      </c>
      <c r="AH117">
        <v>64813000</v>
      </c>
      <c r="AI117">
        <v>8.4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22580.6451612903</v>
      </c>
      <c r="AR117">
        <v>5193.5483870967701</v>
      </c>
      <c r="AS117">
        <v>55322.580645161201</v>
      </c>
      <c r="AT117">
        <v>2008.8</v>
      </c>
      <c r="AU117">
        <v>0</v>
      </c>
      <c r="AV117">
        <v>1408.4670000000001</v>
      </c>
      <c r="AW117">
        <v>21203.8563279999</v>
      </c>
      <c r="AX117">
        <v>1190.99000199999</v>
      </c>
      <c r="AY117">
        <v>0</v>
      </c>
      <c r="AZ117">
        <v>0</v>
      </c>
      <c r="BA117">
        <v>13948.679623402701</v>
      </c>
      <c r="BB117">
        <v>2966.922</v>
      </c>
      <c r="BC117">
        <v>0</v>
      </c>
      <c r="BD117">
        <v>0</v>
      </c>
      <c r="BE117">
        <v>0</v>
      </c>
      <c r="BF117">
        <v>0</v>
      </c>
      <c r="BG117">
        <v>3871.057006</v>
      </c>
      <c r="BH117">
        <v>6014.33</v>
      </c>
      <c r="BI117">
        <v>0</v>
      </c>
      <c r="BJ117">
        <v>0</v>
      </c>
      <c r="BK117">
        <v>2193.85</v>
      </c>
      <c r="BL117">
        <v>0</v>
      </c>
      <c r="BM117">
        <v>0</v>
      </c>
      <c r="BN117">
        <v>0</v>
      </c>
      <c r="BO117">
        <v>0</v>
      </c>
      <c r="BP117">
        <v>2559.44</v>
      </c>
      <c r="BQ117">
        <v>0</v>
      </c>
      <c r="BR117">
        <v>0</v>
      </c>
      <c r="BS117">
        <v>0</v>
      </c>
      <c r="BT117">
        <v>244446</v>
      </c>
      <c r="BU117">
        <v>101147</v>
      </c>
      <c r="BV117">
        <v>74265</v>
      </c>
      <c r="BY117" s="10">
        <v>43535</v>
      </c>
      <c r="BZ117">
        <v>4870443.9999999963</v>
      </c>
      <c r="CA117">
        <v>1223.6400000000001</v>
      </c>
    </row>
    <row r="118" spans="1:79">
      <c r="A118" s="2">
        <v>43549</v>
      </c>
      <c r="B118">
        <v>4879343.9999999944</v>
      </c>
      <c r="C118">
        <v>25410.502482999869</v>
      </c>
      <c r="D118">
        <v>13315.211896999999</v>
      </c>
      <c r="E118">
        <v>1989.23</v>
      </c>
      <c r="F118">
        <v>28534.464157684699</v>
      </c>
      <c r="G118">
        <v>15509.061897</v>
      </c>
      <c r="H118">
        <v>1989.23</v>
      </c>
      <c r="I118">
        <v>2193.85</v>
      </c>
      <c r="J118">
        <v>0</v>
      </c>
      <c r="K118">
        <v>40714.944379999877</v>
      </c>
      <c r="L118">
        <v>46032.756054684709</v>
      </c>
      <c r="M118">
        <v>5193.5483870967701</v>
      </c>
      <c r="N118">
        <v>5374.6859999999797</v>
      </c>
      <c r="O118">
        <v>0.08</v>
      </c>
      <c r="P118">
        <v>1123.0029999999999</v>
      </c>
      <c r="Q118">
        <v>23753.955383999899</v>
      </c>
      <c r="R118">
        <v>1190.6199959999899</v>
      </c>
      <c r="S118">
        <v>0</v>
      </c>
      <c r="T118">
        <v>0</v>
      </c>
      <c r="U118">
        <v>3123.9616746848301</v>
      </c>
      <c r="V118">
        <v>0</v>
      </c>
      <c r="W118">
        <v>5193.5483870967701</v>
      </c>
      <c r="X118">
        <v>0</v>
      </c>
      <c r="Y118">
        <v>792370.19</v>
      </c>
      <c r="Z118">
        <v>56.781646914011397</v>
      </c>
      <c r="AA118">
        <v>6.1579095704929898</v>
      </c>
      <c r="AB118">
        <v>46.848970410105501</v>
      </c>
      <c r="AC118">
        <v>4.7889636811059804</v>
      </c>
      <c r="AD118">
        <v>96</v>
      </c>
      <c r="AE118">
        <v>0</v>
      </c>
      <c r="AF118">
        <v>56600</v>
      </c>
      <c r="AG118">
        <v>0</v>
      </c>
      <c r="AH118">
        <v>64813000</v>
      </c>
      <c r="AI118">
        <v>8.4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22580.6451612903</v>
      </c>
      <c r="AR118">
        <v>5193.5483870967701</v>
      </c>
      <c r="AS118">
        <v>55322.580645161201</v>
      </c>
      <c r="AT118">
        <v>1976.50799999998</v>
      </c>
      <c r="AU118">
        <v>0.08</v>
      </c>
      <c r="AV118">
        <v>1123.0029999999999</v>
      </c>
      <c r="AW118">
        <v>21120.2914869999</v>
      </c>
      <c r="AX118">
        <v>1190.6199959999899</v>
      </c>
      <c r="AY118">
        <v>0</v>
      </c>
      <c r="AZ118">
        <v>0</v>
      </c>
      <c r="BA118">
        <v>3123.9616746848301</v>
      </c>
      <c r="BB118">
        <v>3398.1779999999999</v>
      </c>
      <c r="BC118">
        <v>0</v>
      </c>
      <c r="BD118">
        <v>0</v>
      </c>
      <c r="BE118">
        <v>0</v>
      </c>
      <c r="BF118">
        <v>0</v>
      </c>
      <c r="BG118">
        <v>2633.6638969999999</v>
      </c>
      <c r="BH118">
        <v>7283.37</v>
      </c>
      <c r="BI118">
        <v>0</v>
      </c>
      <c r="BJ118">
        <v>0</v>
      </c>
      <c r="BK118">
        <v>2193.85</v>
      </c>
      <c r="BL118">
        <v>0</v>
      </c>
      <c r="BM118">
        <v>0</v>
      </c>
      <c r="BN118">
        <v>0</v>
      </c>
      <c r="BO118">
        <v>0</v>
      </c>
      <c r="BP118">
        <v>1989.23</v>
      </c>
      <c r="BQ118">
        <v>0</v>
      </c>
      <c r="BR118">
        <v>0</v>
      </c>
      <c r="BS118">
        <v>0</v>
      </c>
      <c r="BT118">
        <v>26713</v>
      </c>
      <c r="BU118">
        <v>0</v>
      </c>
      <c r="BV118">
        <v>67593</v>
      </c>
      <c r="BY118" s="10">
        <v>43542</v>
      </c>
      <c r="BZ118">
        <v>4838243.9999999907</v>
      </c>
      <c r="CA118">
        <v>2559.44</v>
      </c>
    </row>
    <row r="119" spans="1:79">
      <c r="A119" s="2">
        <v>43556</v>
      </c>
      <c r="B119">
        <v>5432957.4999999907</v>
      </c>
      <c r="C119">
        <v>26020.85328399999</v>
      </c>
      <c r="D119">
        <v>15217.987472000001</v>
      </c>
      <c r="E119">
        <v>1019.48</v>
      </c>
      <c r="F119">
        <v>56204.357693727492</v>
      </c>
      <c r="G119">
        <v>17411.837471999999</v>
      </c>
      <c r="H119">
        <v>1019.48</v>
      </c>
      <c r="I119">
        <v>2193.85</v>
      </c>
      <c r="J119">
        <v>0</v>
      </c>
      <c r="K119">
        <v>42258.320755999986</v>
      </c>
      <c r="L119">
        <v>74635.675165727487</v>
      </c>
      <c r="M119">
        <v>15399.99999999996</v>
      </c>
      <c r="N119">
        <v>5143.5079999999998</v>
      </c>
      <c r="O119">
        <v>1861.14</v>
      </c>
      <c r="P119">
        <v>928.52300000000002</v>
      </c>
      <c r="Q119">
        <v>23069.559761</v>
      </c>
      <c r="R119">
        <v>1156.8199949999901</v>
      </c>
      <c r="S119">
        <v>0</v>
      </c>
      <c r="T119">
        <v>0</v>
      </c>
      <c r="U119">
        <v>30183.504409727499</v>
      </c>
      <c r="V119">
        <v>0</v>
      </c>
      <c r="W119">
        <v>15399.99999999996</v>
      </c>
      <c r="X119">
        <v>0</v>
      </c>
      <c r="Y119">
        <v>893509.76</v>
      </c>
      <c r="Z119">
        <v>55.699202911121603</v>
      </c>
      <c r="AA119">
        <v>6.0804680150915802</v>
      </c>
      <c r="AB119">
        <v>48.896318160633797</v>
      </c>
      <c r="AC119">
        <v>4.8566246735521901</v>
      </c>
      <c r="AD119">
        <v>97</v>
      </c>
      <c r="AE119">
        <v>0</v>
      </c>
      <c r="AF119">
        <v>55700</v>
      </c>
      <c r="AG119">
        <v>0</v>
      </c>
      <c r="AH119">
        <v>64814000</v>
      </c>
      <c r="AI119">
        <v>8.1999999999999993</v>
      </c>
      <c r="AJ119">
        <v>0</v>
      </c>
      <c r="AK119">
        <v>0</v>
      </c>
      <c r="AL119">
        <v>0</v>
      </c>
      <c r="AM119">
        <v>45966.666666666599</v>
      </c>
      <c r="AN119">
        <v>0</v>
      </c>
      <c r="AO119">
        <v>0</v>
      </c>
      <c r="AP119">
        <v>10033.333333333299</v>
      </c>
      <c r="AQ119">
        <v>12133.333333333299</v>
      </c>
      <c r="AR119">
        <v>5366.6666666666597</v>
      </c>
      <c r="AS119">
        <v>143033.33333333299</v>
      </c>
      <c r="AT119">
        <v>1970.4359999999999</v>
      </c>
      <c r="AU119">
        <v>1861.14</v>
      </c>
      <c r="AV119">
        <v>928.52300000000002</v>
      </c>
      <c r="AW119">
        <v>20103.934289000001</v>
      </c>
      <c r="AX119">
        <v>1156.8199949999901</v>
      </c>
      <c r="AY119">
        <v>0</v>
      </c>
      <c r="AZ119">
        <v>0</v>
      </c>
      <c r="BA119">
        <v>30183.504409727499</v>
      </c>
      <c r="BB119">
        <v>3173.0720000000001</v>
      </c>
      <c r="BC119">
        <v>0</v>
      </c>
      <c r="BD119">
        <v>0</v>
      </c>
      <c r="BE119">
        <v>0</v>
      </c>
      <c r="BF119">
        <v>0</v>
      </c>
      <c r="BG119">
        <v>2965.6254720000002</v>
      </c>
      <c r="BH119">
        <v>9079.2900000000009</v>
      </c>
      <c r="BI119">
        <v>0</v>
      </c>
      <c r="BJ119">
        <v>0</v>
      </c>
      <c r="BK119">
        <v>2193.85</v>
      </c>
      <c r="BL119">
        <v>0</v>
      </c>
      <c r="BM119">
        <v>0</v>
      </c>
      <c r="BN119">
        <v>0</v>
      </c>
      <c r="BO119">
        <v>0</v>
      </c>
      <c r="BP119">
        <v>1019.48</v>
      </c>
      <c r="BQ119">
        <v>0</v>
      </c>
      <c r="BR119">
        <v>0</v>
      </c>
      <c r="BS119">
        <v>0</v>
      </c>
      <c r="BT119">
        <v>94495</v>
      </c>
      <c r="BU119">
        <v>0</v>
      </c>
      <c r="BV119">
        <v>85728</v>
      </c>
      <c r="BY119" s="10">
        <v>43549</v>
      </c>
      <c r="BZ119">
        <v>4879343.9999999944</v>
      </c>
      <c r="CA119">
        <v>1989.23</v>
      </c>
    </row>
    <row r="120" spans="1:79">
      <c r="A120" s="2">
        <v>43563</v>
      </c>
      <c r="B120">
        <v>4791357.4999999944</v>
      </c>
      <c r="C120">
        <v>25897.93645699988</v>
      </c>
      <c r="D120">
        <v>13997.321556000001</v>
      </c>
      <c r="E120">
        <v>1217.77</v>
      </c>
      <c r="F120">
        <v>25949.440866727451</v>
      </c>
      <c r="G120">
        <v>15870.121556</v>
      </c>
      <c r="H120">
        <v>1217.77</v>
      </c>
      <c r="I120">
        <v>1872.8</v>
      </c>
      <c r="J120">
        <v>0</v>
      </c>
      <c r="K120">
        <v>41113.028012999879</v>
      </c>
      <c r="L120">
        <v>43037.332422727442</v>
      </c>
      <c r="M120">
        <v>15399.99999999996</v>
      </c>
      <c r="N120">
        <v>5290.5039999999999</v>
      </c>
      <c r="O120">
        <v>2859.6599999999899</v>
      </c>
      <c r="P120">
        <v>1222.759</v>
      </c>
      <c r="Q120">
        <v>21211.4950189999</v>
      </c>
      <c r="R120">
        <v>1166.6499939999901</v>
      </c>
      <c r="S120">
        <v>0</v>
      </c>
      <c r="T120">
        <v>0</v>
      </c>
      <c r="U120">
        <v>51.504409727566497</v>
      </c>
      <c r="V120">
        <v>0</v>
      </c>
      <c r="W120">
        <v>15399.99999999996</v>
      </c>
      <c r="X120">
        <v>0</v>
      </c>
      <c r="Y120">
        <v>771019.36</v>
      </c>
      <c r="Z120">
        <v>55.525537846007097</v>
      </c>
      <c r="AA120">
        <v>6.2143154191240004</v>
      </c>
      <c r="AB120">
        <v>49.510182053680602</v>
      </c>
      <c r="AC120">
        <v>4.8755213068208203</v>
      </c>
      <c r="AD120">
        <v>97</v>
      </c>
      <c r="AE120">
        <v>0</v>
      </c>
      <c r="AF120">
        <v>55700</v>
      </c>
      <c r="AG120">
        <v>0</v>
      </c>
      <c r="AH120">
        <v>64814000</v>
      </c>
      <c r="AI120">
        <v>8.1999999999999993</v>
      </c>
      <c r="AJ120">
        <v>0</v>
      </c>
      <c r="AK120">
        <v>0</v>
      </c>
      <c r="AL120">
        <v>0</v>
      </c>
      <c r="AM120">
        <v>45966.666666666599</v>
      </c>
      <c r="AN120">
        <v>0</v>
      </c>
      <c r="AO120">
        <v>0</v>
      </c>
      <c r="AP120">
        <v>10033.333333333299</v>
      </c>
      <c r="AQ120">
        <v>12133.333333333299</v>
      </c>
      <c r="AR120">
        <v>5366.6666666666597</v>
      </c>
      <c r="AS120">
        <v>143033.33333333299</v>
      </c>
      <c r="AT120">
        <v>1938.876</v>
      </c>
      <c r="AU120">
        <v>2859.6599999999899</v>
      </c>
      <c r="AV120">
        <v>1222.759</v>
      </c>
      <c r="AW120">
        <v>18709.9914629999</v>
      </c>
      <c r="AX120">
        <v>1166.6499939999901</v>
      </c>
      <c r="AY120">
        <v>0</v>
      </c>
      <c r="AZ120">
        <v>0</v>
      </c>
      <c r="BA120">
        <v>51.504409727566497</v>
      </c>
      <c r="BB120">
        <v>3351.6280000000002</v>
      </c>
      <c r="BC120">
        <v>0</v>
      </c>
      <c r="BD120">
        <v>0</v>
      </c>
      <c r="BE120">
        <v>0</v>
      </c>
      <c r="BF120">
        <v>0</v>
      </c>
      <c r="BG120">
        <v>2501.5035560000001</v>
      </c>
      <c r="BH120">
        <v>8144.19</v>
      </c>
      <c r="BI120">
        <v>0</v>
      </c>
      <c r="BJ120">
        <v>0</v>
      </c>
      <c r="BK120">
        <v>1872.8</v>
      </c>
      <c r="BL120">
        <v>0</v>
      </c>
      <c r="BM120">
        <v>0</v>
      </c>
      <c r="BN120">
        <v>0</v>
      </c>
      <c r="BO120">
        <v>0</v>
      </c>
      <c r="BP120">
        <v>1217.77</v>
      </c>
      <c r="BQ120">
        <v>0</v>
      </c>
      <c r="BR120">
        <v>0</v>
      </c>
      <c r="BS120">
        <v>0</v>
      </c>
      <c r="BT120">
        <v>338027</v>
      </c>
      <c r="BU120">
        <v>228146</v>
      </c>
      <c r="BV120">
        <v>88570</v>
      </c>
      <c r="BY120" s="10">
        <v>43556</v>
      </c>
      <c r="BZ120">
        <v>5432957.4999999907</v>
      </c>
      <c r="CA120">
        <v>1019.48</v>
      </c>
    </row>
    <row r="121" spans="1:79">
      <c r="A121" s="2">
        <v>43570</v>
      </c>
      <c r="B121">
        <v>4577957.4999999963</v>
      </c>
      <c r="C121">
        <v>24716.45719099998</v>
      </c>
      <c r="D121">
        <v>11579.21531</v>
      </c>
      <c r="E121">
        <v>936.07</v>
      </c>
      <c r="F121">
        <v>24767.961600727551</v>
      </c>
      <c r="G121">
        <v>13452.015310000001</v>
      </c>
      <c r="H121">
        <v>936.07</v>
      </c>
      <c r="I121">
        <v>1872.8</v>
      </c>
      <c r="J121">
        <v>0</v>
      </c>
      <c r="K121">
        <v>37231.742500999979</v>
      </c>
      <c r="L121">
        <v>39156.046910727549</v>
      </c>
      <c r="M121">
        <v>15399.99999999996</v>
      </c>
      <c r="N121">
        <v>5264.8639999999996</v>
      </c>
      <c r="O121">
        <v>2980.86</v>
      </c>
      <c r="P121">
        <v>1175.3969999999899</v>
      </c>
      <c r="Q121">
        <v>20060.431504</v>
      </c>
      <c r="R121">
        <v>1173.3099969999901</v>
      </c>
      <c r="S121">
        <v>0</v>
      </c>
      <c r="T121">
        <v>0</v>
      </c>
      <c r="U121">
        <v>51.504409727566497</v>
      </c>
      <c r="V121">
        <v>0</v>
      </c>
      <c r="W121">
        <v>15399.99999999996</v>
      </c>
      <c r="X121">
        <v>0</v>
      </c>
      <c r="Y121">
        <v>750728.95</v>
      </c>
      <c r="Z121">
        <v>56.601312310129501</v>
      </c>
      <c r="AA121">
        <v>6.0980164809691901</v>
      </c>
      <c r="AB121">
        <v>48.861058070313298</v>
      </c>
      <c r="AC121">
        <v>4.8820217487688504</v>
      </c>
      <c r="AD121">
        <v>97</v>
      </c>
      <c r="AE121">
        <v>0</v>
      </c>
      <c r="AF121">
        <v>55700</v>
      </c>
      <c r="AG121">
        <v>0</v>
      </c>
      <c r="AH121">
        <v>64814000</v>
      </c>
      <c r="AI121">
        <v>8.1999999999999993</v>
      </c>
      <c r="AJ121">
        <v>0</v>
      </c>
      <c r="AK121">
        <v>0</v>
      </c>
      <c r="AL121">
        <v>0</v>
      </c>
      <c r="AM121">
        <v>45966.666666666599</v>
      </c>
      <c r="AN121">
        <v>0</v>
      </c>
      <c r="AO121">
        <v>0</v>
      </c>
      <c r="AP121">
        <v>10033.333333333299</v>
      </c>
      <c r="AQ121">
        <v>12133.333333333299</v>
      </c>
      <c r="AR121">
        <v>5366.6666666666597</v>
      </c>
      <c r="AS121">
        <v>143033.33333333299</v>
      </c>
      <c r="AT121">
        <v>1920.684</v>
      </c>
      <c r="AU121">
        <v>2980.86</v>
      </c>
      <c r="AV121">
        <v>1175.3969999999899</v>
      </c>
      <c r="AW121">
        <v>17466.206193999999</v>
      </c>
      <c r="AX121">
        <v>1173.3099969999901</v>
      </c>
      <c r="AY121">
        <v>0</v>
      </c>
      <c r="AZ121">
        <v>0</v>
      </c>
      <c r="BA121">
        <v>51.504409727566497</v>
      </c>
      <c r="BB121">
        <v>3344.18</v>
      </c>
      <c r="BC121">
        <v>0</v>
      </c>
      <c r="BD121">
        <v>0</v>
      </c>
      <c r="BE121">
        <v>0</v>
      </c>
      <c r="BF121">
        <v>0</v>
      </c>
      <c r="BG121">
        <v>2594.2253099999998</v>
      </c>
      <c r="BH121">
        <v>5640.81</v>
      </c>
      <c r="BI121">
        <v>0</v>
      </c>
      <c r="BJ121">
        <v>0</v>
      </c>
      <c r="BK121">
        <v>1872.8</v>
      </c>
      <c r="BL121">
        <v>0</v>
      </c>
      <c r="BM121">
        <v>0</v>
      </c>
      <c r="BN121">
        <v>0</v>
      </c>
      <c r="BO121">
        <v>0</v>
      </c>
      <c r="BP121">
        <v>936.07</v>
      </c>
      <c r="BQ121">
        <v>0</v>
      </c>
      <c r="BR121">
        <v>0</v>
      </c>
      <c r="BS121">
        <v>0</v>
      </c>
      <c r="BT121">
        <v>228483</v>
      </c>
      <c r="BU121">
        <v>0</v>
      </c>
      <c r="BV121">
        <v>86941</v>
      </c>
      <c r="BY121" s="10">
        <v>43563</v>
      </c>
      <c r="BZ121">
        <v>4791357.4999999944</v>
      </c>
      <c r="CA121">
        <v>1217.77</v>
      </c>
    </row>
    <row r="122" spans="1:79">
      <c r="A122" s="2">
        <v>43577</v>
      </c>
      <c r="B122">
        <v>5117957.4999999944</v>
      </c>
      <c r="C122">
        <v>23856.015830999979</v>
      </c>
      <c r="D122">
        <v>12107.944592</v>
      </c>
      <c r="E122">
        <v>801.97</v>
      </c>
      <c r="F122">
        <v>82172.759001966275</v>
      </c>
      <c r="G122">
        <v>13980.744591999999</v>
      </c>
      <c r="H122">
        <v>801.97</v>
      </c>
      <c r="I122">
        <v>1872.8</v>
      </c>
      <c r="J122">
        <v>0</v>
      </c>
      <c r="K122">
        <v>36765.930422999983</v>
      </c>
      <c r="L122">
        <v>96955.473593966279</v>
      </c>
      <c r="M122">
        <v>15399.99999999996</v>
      </c>
      <c r="N122">
        <v>4987.5979999999799</v>
      </c>
      <c r="O122">
        <v>2332.2600000000002</v>
      </c>
      <c r="P122">
        <v>1548.615</v>
      </c>
      <c r="Q122">
        <v>21007.517421</v>
      </c>
      <c r="R122">
        <v>2658.9100020000001</v>
      </c>
      <c r="S122">
        <v>0</v>
      </c>
      <c r="T122">
        <v>0</v>
      </c>
      <c r="U122">
        <v>58316.7431709663</v>
      </c>
      <c r="V122">
        <v>0</v>
      </c>
      <c r="W122">
        <v>15399.99999999996</v>
      </c>
      <c r="X122">
        <v>0</v>
      </c>
      <c r="Y122">
        <v>867677.83</v>
      </c>
      <c r="Z122">
        <v>56.949730864314503</v>
      </c>
      <c r="AA122">
        <v>5.8984536916374299</v>
      </c>
      <c r="AB122">
        <v>49.417667780688198</v>
      </c>
      <c r="AC122">
        <v>4.7503767575119502</v>
      </c>
      <c r="AD122">
        <v>97</v>
      </c>
      <c r="AE122">
        <v>1</v>
      </c>
      <c r="AF122">
        <v>55700</v>
      </c>
      <c r="AG122">
        <v>0</v>
      </c>
      <c r="AH122">
        <v>64814000</v>
      </c>
      <c r="AI122">
        <v>8.1999999999999993</v>
      </c>
      <c r="AJ122">
        <v>0</v>
      </c>
      <c r="AK122">
        <v>0</v>
      </c>
      <c r="AL122">
        <v>0</v>
      </c>
      <c r="AM122">
        <v>45966.666666666599</v>
      </c>
      <c r="AN122">
        <v>0</v>
      </c>
      <c r="AO122">
        <v>0</v>
      </c>
      <c r="AP122">
        <v>10033.333333333299</v>
      </c>
      <c r="AQ122">
        <v>12133.333333333299</v>
      </c>
      <c r="AR122">
        <v>5366.6666666666597</v>
      </c>
      <c r="AS122">
        <v>143033.33333333299</v>
      </c>
      <c r="AT122">
        <v>1625.98799999998</v>
      </c>
      <c r="AU122">
        <v>2332.2600000000002</v>
      </c>
      <c r="AV122">
        <v>1548.615</v>
      </c>
      <c r="AW122">
        <v>17174.612830999999</v>
      </c>
      <c r="AX122">
        <v>1174.54</v>
      </c>
      <c r="AY122">
        <v>0</v>
      </c>
      <c r="AZ122">
        <v>0</v>
      </c>
      <c r="BA122">
        <v>58316.7431709663</v>
      </c>
      <c r="BB122">
        <v>3361.61</v>
      </c>
      <c r="BC122">
        <v>0</v>
      </c>
      <c r="BD122">
        <v>0</v>
      </c>
      <c r="BE122">
        <v>0</v>
      </c>
      <c r="BF122">
        <v>0</v>
      </c>
      <c r="BG122">
        <v>3832.9045900000001</v>
      </c>
      <c r="BH122">
        <v>3429.06</v>
      </c>
      <c r="BI122">
        <v>1484.3700020000001</v>
      </c>
      <c r="BJ122">
        <v>0</v>
      </c>
      <c r="BK122">
        <v>1872.8</v>
      </c>
      <c r="BL122">
        <v>0</v>
      </c>
      <c r="BM122">
        <v>0</v>
      </c>
      <c r="BN122">
        <v>0</v>
      </c>
      <c r="BO122">
        <v>0</v>
      </c>
      <c r="BP122">
        <v>801.97</v>
      </c>
      <c r="BQ122">
        <v>0</v>
      </c>
      <c r="BR122">
        <v>0</v>
      </c>
      <c r="BS122">
        <v>0</v>
      </c>
      <c r="BT122">
        <v>33982</v>
      </c>
      <c r="BU122">
        <v>0</v>
      </c>
      <c r="BV122">
        <v>86423</v>
      </c>
      <c r="BY122" s="10">
        <v>43570</v>
      </c>
      <c r="BZ122">
        <v>4577957.4999999963</v>
      </c>
      <c r="CA122">
        <v>936.07</v>
      </c>
    </row>
    <row r="123" spans="1:79">
      <c r="A123" s="2">
        <v>43584</v>
      </c>
      <c r="B123">
        <v>4919989.9999999907</v>
      </c>
      <c r="C123">
        <v>4148.4141649999992</v>
      </c>
      <c r="D123">
        <v>204036.21298099999</v>
      </c>
      <c r="E123">
        <v>750.73</v>
      </c>
      <c r="F123">
        <v>43958.258659642597</v>
      </c>
      <c r="G123">
        <v>205909.01298100001</v>
      </c>
      <c r="H123">
        <v>750.73</v>
      </c>
      <c r="I123">
        <v>1872.8</v>
      </c>
      <c r="J123">
        <v>0</v>
      </c>
      <c r="K123">
        <v>208935.35714599999</v>
      </c>
      <c r="L123">
        <v>250618.00164064259</v>
      </c>
      <c r="M123">
        <v>32787.0967741934</v>
      </c>
      <c r="N123">
        <v>112165.7463</v>
      </c>
      <c r="O123">
        <v>0.32</v>
      </c>
      <c r="P123">
        <v>240.38</v>
      </c>
      <c r="Q123">
        <v>90025.160841999998</v>
      </c>
      <c r="R123">
        <v>3529.440004</v>
      </c>
      <c r="S123">
        <v>0</v>
      </c>
      <c r="T123">
        <v>0</v>
      </c>
      <c r="U123">
        <v>39809.844494642603</v>
      </c>
      <c r="V123">
        <v>0</v>
      </c>
      <c r="W123">
        <v>32787.0967741934</v>
      </c>
      <c r="X123">
        <v>0</v>
      </c>
      <c r="Y123">
        <v>832760.74</v>
      </c>
      <c r="Z123">
        <v>56.811659942398201</v>
      </c>
      <c r="AA123">
        <v>5.9080474966370602</v>
      </c>
      <c r="AB123">
        <v>48.856209150326798</v>
      </c>
      <c r="AC123">
        <v>4.7916623991622904</v>
      </c>
      <c r="AD123">
        <v>98.428571428571402</v>
      </c>
      <c r="AE123">
        <v>1</v>
      </c>
      <c r="AF123">
        <v>58842.857142857101</v>
      </c>
      <c r="AG123">
        <v>0</v>
      </c>
      <c r="AH123">
        <v>64817571.428571403</v>
      </c>
      <c r="AI123">
        <v>8.1999999999999993</v>
      </c>
      <c r="AJ123">
        <v>0</v>
      </c>
      <c r="AK123">
        <v>0</v>
      </c>
      <c r="AL123">
        <v>0</v>
      </c>
      <c r="AM123">
        <v>33133.333333333299</v>
      </c>
      <c r="AN123">
        <v>0</v>
      </c>
      <c r="AO123">
        <v>0</v>
      </c>
      <c r="AP123">
        <v>18673.118279569801</v>
      </c>
      <c r="AQ123">
        <v>48627.956989247301</v>
      </c>
      <c r="AR123">
        <v>14113.9784946236</v>
      </c>
      <c r="AS123">
        <v>845705.37634408497</v>
      </c>
      <c r="AT123">
        <v>0.108</v>
      </c>
      <c r="AU123">
        <v>0.32</v>
      </c>
      <c r="AV123">
        <v>240.38</v>
      </c>
      <c r="AW123">
        <v>3649.4961619999999</v>
      </c>
      <c r="AX123">
        <v>258.11000300000001</v>
      </c>
      <c r="AY123">
        <v>0</v>
      </c>
      <c r="AZ123">
        <v>0</v>
      </c>
      <c r="BA123">
        <v>39809.844494642603</v>
      </c>
      <c r="BB123">
        <v>112165.63830000001</v>
      </c>
      <c r="BC123">
        <v>0</v>
      </c>
      <c r="BD123">
        <v>0</v>
      </c>
      <c r="BE123">
        <v>0</v>
      </c>
      <c r="BF123">
        <v>0</v>
      </c>
      <c r="BG123">
        <v>86375.664680000002</v>
      </c>
      <c r="BH123">
        <v>2223.58</v>
      </c>
      <c r="BI123">
        <v>3271.3300009999998</v>
      </c>
      <c r="BJ123">
        <v>0</v>
      </c>
      <c r="BK123">
        <v>1872.8</v>
      </c>
      <c r="BL123">
        <v>0</v>
      </c>
      <c r="BM123">
        <v>0</v>
      </c>
      <c r="BN123">
        <v>0</v>
      </c>
      <c r="BO123">
        <v>0</v>
      </c>
      <c r="BP123">
        <v>750.73</v>
      </c>
      <c r="BQ123">
        <v>0</v>
      </c>
      <c r="BR123">
        <v>0</v>
      </c>
      <c r="BS123">
        <v>0</v>
      </c>
      <c r="BT123">
        <v>104454</v>
      </c>
      <c r="BU123">
        <v>0</v>
      </c>
      <c r="BV123">
        <v>93273</v>
      </c>
      <c r="BY123" s="10">
        <v>43577</v>
      </c>
      <c r="BZ123">
        <v>5117957.4999999944</v>
      </c>
      <c r="CA123">
        <v>801.97</v>
      </c>
    </row>
    <row r="124" spans="1:79">
      <c r="A124" s="2">
        <v>43591</v>
      </c>
      <c r="B124">
        <v>4671189.9999999907</v>
      </c>
      <c r="C124">
        <v>2.4E-2</v>
      </c>
      <c r="D124">
        <v>16744.880384</v>
      </c>
      <c r="E124">
        <v>774.42</v>
      </c>
      <c r="F124">
        <v>4428.5328969070506</v>
      </c>
      <c r="G124">
        <v>18617.680383999999</v>
      </c>
      <c r="H124">
        <v>774.42</v>
      </c>
      <c r="I124">
        <v>1872.8</v>
      </c>
      <c r="J124">
        <v>0</v>
      </c>
      <c r="K124">
        <v>17519.324384</v>
      </c>
      <c r="L124">
        <v>23820.633280907052</v>
      </c>
      <c r="M124">
        <v>39741.935483870897</v>
      </c>
      <c r="N124">
        <v>3330.558</v>
      </c>
      <c r="O124">
        <v>0</v>
      </c>
      <c r="P124">
        <v>0</v>
      </c>
      <c r="Q124">
        <v>4685.3202550000015</v>
      </c>
      <c r="R124">
        <v>3256.1300030000002</v>
      </c>
      <c r="S124">
        <v>0</v>
      </c>
      <c r="T124">
        <v>0</v>
      </c>
      <c r="U124">
        <v>4428.5088969070503</v>
      </c>
      <c r="V124">
        <v>0</v>
      </c>
      <c r="W124">
        <v>39741.935483870897</v>
      </c>
      <c r="X124">
        <v>0</v>
      </c>
      <c r="Y124">
        <v>794469.58</v>
      </c>
      <c r="Z124">
        <v>57.9144498082929</v>
      </c>
      <c r="AA124">
        <v>5.8796335562276401</v>
      </c>
      <c r="AB124">
        <v>49.612420084763997</v>
      </c>
      <c r="AC124">
        <v>4.8823518572934201</v>
      </c>
      <c r="AD124">
        <v>99</v>
      </c>
      <c r="AE124">
        <v>1</v>
      </c>
      <c r="AF124">
        <v>60100</v>
      </c>
      <c r="AG124">
        <v>0</v>
      </c>
      <c r="AH124">
        <v>64819000</v>
      </c>
      <c r="AI124">
        <v>8.1999999999999993</v>
      </c>
      <c r="AJ124">
        <v>0</v>
      </c>
      <c r="AK124">
        <v>0</v>
      </c>
      <c r="AL124">
        <v>0</v>
      </c>
      <c r="AM124">
        <v>28000</v>
      </c>
      <c r="AN124">
        <v>0</v>
      </c>
      <c r="AO124">
        <v>0</v>
      </c>
      <c r="AP124">
        <v>22129.032258064501</v>
      </c>
      <c r="AQ124">
        <v>63225.806451612902</v>
      </c>
      <c r="AR124">
        <v>17612.9032258064</v>
      </c>
      <c r="AS124">
        <v>1126774.1935483799</v>
      </c>
      <c r="AT124">
        <v>0</v>
      </c>
      <c r="AU124">
        <v>0</v>
      </c>
      <c r="AV124">
        <v>0</v>
      </c>
      <c r="AW124">
        <v>2.4E-2</v>
      </c>
      <c r="AX124">
        <v>0</v>
      </c>
      <c r="AY124">
        <v>0</v>
      </c>
      <c r="AZ124">
        <v>0</v>
      </c>
      <c r="BA124">
        <v>4428.5088969070503</v>
      </c>
      <c r="BB124">
        <v>3330.558</v>
      </c>
      <c r="BC124">
        <v>0</v>
      </c>
      <c r="BD124">
        <v>0</v>
      </c>
      <c r="BE124">
        <v>0</v>
      </c>
      <c r="BF124">
        <v>0</v>
      </c>
      <c r="BG124">
        <v>4685.2962550000002</v>
      </c>
      <c r="BH124">
        <v>5472.8961259999996</v>
      </c>
      <c r="BI124">
        <v>3256.1300030000002</v>
      </c>
      <c r="BJ124">
        <v>0</v>
      </c>
      <c r="BK124">
        <v>1872.8</v>
      </c>
      <c r="BL124">
        <v>0</v>
      </c>
      <c r="BM124">
        <v>0</v>
      </c>
      <c r="BN124">
        <v>0</v>
      </c>
      <c r="BO124">
        <v>0</v>
      </c>
      <c r="BP124">
        <v>774.42</v>
      </c>
      <c r="BQ124">
        <v>0</v>
      </c>
      <c r="BR124">
        <v>0</v>
      </c>
      <c r="BS124">
        <v>0</v>
      </c>
      <c r="BT124">
        <v>140438</v>
      </c>
      <c r="BU124">
        <v>0</v>
      </c>
      <c r="BV124">
        <v>82330</v>
      </c>
      <c r="BY124" s="10">
        <v>43584</v>
      </c>
      <c r="BZ124">
        <v>4919989.9999999907</v>
      </c>
      <c r="CA124">
        <v>750.73</v>
      </c>
    </row>
    <row r="125" spans="1:79">
      <c r="A125" s="2">
        <v>43598</v>
      </c>
      <c r="B125">
        <v>4396189.9999999972</v>
      </c>
      <c r="C125">
        <v>0</v>
      </c>
      <c r="D125">
        <v>17709.079870000001</v>
      </c>
      <c r="E125">
        <v>666.02</v>
      </c>
      <c r="F125">
        <v>2174.9210763942301</v>
      </c>
      <c r="G125">
        <v>19956.42987</v>
      </c>
      <c r="H125">
        <v>666.02</v>
      </c>
      <c r="I125">
        <v>2247.35</v>
      </c>
      <c r="J125">
        <v>0</v>
      </c>
      <c r="K125">
        <v>18375.099869999998</v>
      </c>
      <c r="L125">
        <v>22797.370946394229</v>
      </c>
      <c r="M125">
        <v>39741.935483870897</v>
      </c>
      <c r="N125">
        <v>3324.5659999999998</v>
      </c>
      <c r="O125">
        <v>0</v>
      </c>
      <c r="P125">
        <v>0</v>
      </c>
      <c r="Q125">
        <v>5007.6038760000001</v>
      </c>
      <c r="R125">
        <v>3285.8399939999999</v>
      </c>
      <c r="S125">
        <v>0</v>
      </c>
      <c r="T125">
        <v>0</v>
      </c>
      <c r="U125">
        <v>2174.9210763942301</v>
      </c>
      <c r="V125">
        <v>0</v>
      </c>
      <c r="W125">
        <v>39741.935483870897</v>
      </c>
      <c r="X125">
        <v>0</v>
      </c>
      <c r="Y125">
        <v>743859.09</v>
      </c>
      <c r="Z125">
        <v>56.657764746291598</v>
      </c>
      <c r="AA125">
        <v>5.9099768085901196</v>
      </c>
      <c r="AB125">
        <v>47.906638928428002</v>
      </c>
      <c r="AC125">
        <v>4.8125536623902301</v>
      </c>
      <c r="AD125">
        <v>99</v>
      </c>
      <c r="AE125">
        <v>0</v>
      </c>
      <c r="AF125">
        <v>60100</v>
      </c>
      <c r="AG125">
        <v>0</v>
      </c>
      <c r="AH125">
        <v>64819000</v>
      </c>
      <c r="AI125">
        <v>8.1999999999999993</v>
      </c>
      <c r="AJ125">
        <v>0</v>
      </c>
      <c r="AK125">
        <v>0</v>
      </c>
      <c r="AL125">
        <v>0</v>
      </c>
      <c r="AM125">
        <v>28000</v>
      </c>
      <c r="AN125">
        <v>0</v>
      </c>
      <c r="AO125">
        <v>0</v>
      </c>
      <c r="AP125">
        <v>22129.032258064501</v>
      </c>
      <c r="AQ125">
        <v>63225.806451612902</v>
      </c>
      <c r="AR125">
        <v>17612.9032258064</v>
      </c>
      <c r="AS125">
        <v>1126774.1935483799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2174.9210763942301</v>
      </c>
      <c r="BB125">
        <v>3324.5659999999998</v>
      </c>
      <c r="BC125">
        <v>0</v>
      </c>
      <c r="BD125">
        <v>0</v>
      </c>
      <c r="BE125">
        <v>0</v>
      </c>
      <c r="BF125">
        <v>0</v>
      </c>
      <c r="BG125">
        <v>5007.6038760000001</v>
      </c>
      <c r="BH125">
        <v>6091.07</v>
      </c>
      <c r="BI125">
        <v>3285.8399939999999</v>
      </c>
      <c r="BJ125">
        <v>0</v>
      </c>
      <c r="BK125">
        <v>2247.35</v>
      </c>
      <c r="BL125">
        <v>0</v>
      </c>
      <c r="BM125">
        <v>0</v>
      </c>
      <c r="BN125">
        <v>0</v>
      </c>
      <c r="BO125">
        <v>0</v>
      </c>
      <c r="BP125">
        <v>666.02</v>
      </c>
      <c r="BQ125">
        <v>0</v>
      </c>
      <c r="BR125">
        <v>0</v>
      </c>
      <c r="BS125">
        <v>0</v>
      </c>
      <c r="BT125">
        <v>189633</v>
      </c>
      <c r="BU125">
        <v>0</v>
      </c>
      <c r="BV125">
        <v>86686</v>
      </c>
      <c r="BY125" s="10">
        <v>43591</v>
      </c>
      <c r="BZ125">
        <v>4671189.9999999907</v>
      </c>
      <c r="CA125">
        <v>774.42</v>
      </c>
    </row>
    <row r="126" spans="1:79">
      <c r="A126" s="2">
        <v>43605</v>
      </c>
      <c r="B126">
        <v>4487689.9999999888</v>
      </c>
      <c r="C126">
        <v>0</v>
      </c>
      <c r="D126">
        <v>17588.157652000002</v>
      </c>
      <c r="E126">
        <v>502.76</v>
      </c>
      <c r="F126">
        <v>4589.1274866506401</v>
      </c>
      <c r="G126">
        <v>19835.507652</v>
      </c>
      <c r="H126">
        <v>502.76</v>
      </c>
      <c r="I126">
        <v>2247.35</v>
      </c>
      <c r="J126">
        <v>0</v>
      </c>
      <c r="K126">
        <v>18090.917652</v>
      </c>
      <c r="L126">
        <v>24927.395138650641</v>
      </c>
      <c r="M126">
        <v>39741.935483870897</v>
      </c>
      <c r="N126">
        <v>3285.5479999999998</v>
      </c>
      <c r="O126">
        <v>0</v>
      </c>
      <c r="P126">
        <v>0</v>
      </c>
      <c r="Q126">
        <v>5192.229652</v>
      </c>
      <c r="R126">
        <v>3248</v>
      </c>
      <c r="S126">
        <v>0</v>
      </c>
      <c r="T126">
        <v>0</v>
      </c>
      <c r="U126">
        <v>4589.1274866506401</v>
      </c>
      <c r="V126">
        <v>0</v>
      </c>
      <c r="W126">
        <v>39741.935483870897</v>
      </c>
      <c r="X126">
        <v>0</v>
      </c>
      <c r="Y126">
        <v>742814.25</v>
      </c>
      <c r="Z126">
        <v>54.632717233142202</v>
      </c>
      <c r="AA126">
        <v>6.0414699621494101</v>
      </c>
      <c r="AB126">
        <v>48.0465597314912</v>
      </c>
      <c r="AC126">
        <v>4.8154524084328703</v>
      </c>
      <c r="AD126">
        <v>99</v>
      </c>
      <c r="AE126">
        <v>0</v>
      </c>
      <c r="AF126">
        <v>60100</v>
      </c>
      <c r="AG126">
        <v>0</v>
      </c>
      <c r="AH126">
        <v>64819000</v>
      </c>
      <c r="AI126">
        <v>8.1999999999999993</v>
      </c>
      <c r="AJ126">
        <v>0</v>
      </c>
      <c r="AK126">
        <v>0</v>
      </c>
      <c r="AL126">
        <v>0</v>
      </c>
      <c r="AM126">
        <v>28000</v>
      </c>
      <c r="AN126">
        <v>0</v>
      </c>
      <c r="AO126">
        <v>0</v>
      </c>
      <c r="AP126">
        <v>22129.032258064501</v>
      </c>
      <c r="AQ126">
        <v>63225.806451612902</v>
      </c>
      <c r="AR126">
        <v>17612.9032258064</v>
      </c>
      <c r="AS126">
        <v>1126774.1935483799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4589.1274866506401</v>
      </c>
      <c r="BB126">
        <v>3285.5479999999998</v>
      </c>
      <c r="BC126">
        <v>0</v>
      </c>
      <c r="BD126">
        <v>0</v>
      </c>
      <c r="BE126">
        <v>0</v>
      </c>
      <c r="BF126">
        <v>0</v>
      </c>
      <c r="BG126">
        <v>5192.229652</v>
      </c>
      <c r="BH126">
        <v>5862.38</v>
      </c>
      <c r="BI126">
        <v>3248</v>
      </c>
      <c r="BJ126">
        <v>0</v>
      </c>
      <c r="BK126">
        <v>2247.35</v>
      </c>
      <c r="BL126">
        <v>0</v>
      </c>
      <c r="BM126">
        <v>0</v>
      </c>
      <c r="BN126">
        <v>0</v>
      </c>
      <c r="BO126">
        <v>0</v>
      </c>
      <c r="BP126">
        <v>502.76</v>
      </c>
      <c r="BQ126">
        <v>0</v>
      </c>
      <c r="BR126">
        <v>0</v>
      </c>
      <c r="BS126">
        <v>0</v>
      </c>
      <c r="BT126">
        <v>266577</v>
      </c>
      <c r="BU126">
        <v>162398</v>
      </c>
      <c r="BV126">
        <v>80224</v>
      </c>
      <c r="BY126" s="10">
        <v>43598</v>
      </c>
      <c r="BZ126">
        <v>4396189.9999999972</v>
      </c>
      <c r="CA126">
        <v>666.02</v>
      </c>
    </row>
    <row r="127" spans="1:79">
      <c r="A127" s="2">
        <v>43612</v>
      </c>
      <c r="B127">
        <v>4924491.9999999981</v>
      </c>
      <c r="C127">
        <v>0</v>
      </c>
      <c r="D127">
        <v>23093.913638999999</v>
      </c>
      <c r="E127">
        <v>459.66</v>
      </c>
      <c r="F127">
        <v>3479.3741899473398</v>
      </c>
      <c r="G127">
        <v>25341.263639000001</v>
      </c>
      <c r="H127">
        <v>459.66</v>
      </c>
      <c r="I127">
        <v>2247.35</v>
      </c>
      <c r="J127">
        <v>0</v>
      </c>
      <c r="K127">
        <v>23553.573638999998</v>
      </c>
      <c r="L127">
        <v>29280.297828947339</v>
      </c>
      <c r="M127">
        <v>47920.430107526699</v>
      </c>
      <c r="N127">
        <v>3321.248</v>
      </c>
      <c r="O127">
        <v>0</v>
      </c>
      <c r="P127">
        <v>0</v>
      </c>
      <c r="Q127">
        <v>5700.0756380000003</v>
      </c>
      <c r="R127">
        <v>7897.4900010000001</v>
      </c>
      <c r="S127">
        <v>0</v>
      </c>
      <c r="T127">
        <v>0</v>
      </c>
      <c r="U127">
        <v>3479.3741899473398</v>
      </c>
      <c r="V127">
        <v>0</v>
      </c>
      <c r="W127">
        <v>47920.430107526699</v>
      </c>
      <c r="X127">
        <v>0</v>
      </c>
      <c r="Y127">
        <v>809444.32</v>
      </c>
      <c r="Z127">
        <v>55.686701657754703</v>
      </c>
      <c r="AA127">
        <v>6.0837933697949698</v>
      </c>
      <c r="AB127">
        <v>51.659996525968303</v>
      </c>
      <c r="AC127">
        <v>4.8305024148740801</v>
      </c>
      <c r="AD127">
        <v>99.571428571428498</v>
      </c>
      <c r="AE127">
        <v>1</v>
      </c>
      <c r="AF127">
        <v>60014.285714285703</v>
      </c>
      <c r="AG127">
        <v>0</v>
      </c>
      <c r="AH127">
        <v>64821285.714285702</v>
      </c>
      <c r="AI127">
        <v>8.1999999999999993</v>
      </c>
      <c r="AJ127">
        <v>0</v>
      </c>
      <c r="AK127">
        <v>0</v>
      </c>
      <c r="AL127">
        <v>0</v>
      </c>
      <c r="AM127">
        <v>25866.666666666599</v>
      </c>
      <c r="AN127">
        <v>0</v>
      </c>
      <c r="AO127">
        <v>0</v>
      </c>
      <c r="AP127">
        <v>21273.118279569801</v>
      </c>
      <c r="AQ127">
        <v>83227.956989247294</v>
      </c>
      <c r="AR127">
        <v>26647.311827956899</v>
      </c>
      <c r="AS127">
        <v>1180772.0430107501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3479.3741899473398</v>
      </c>
      <c r="BB127">
        <v>3321.248</v>
      </c>
      <c r="BC127">
        <v>0</v>
      </c>
      <c r="BD127">
        <v>0</v>
      </c>
      <c r="BE127">
        <v>0</v>
      </c>
      <c r="BF127">
        <v>0</v>
      </c>
      <c r="BG127">
        <v>5700.0756380000003</v>
      </c>
      <c r="BH127">
        <v>6175.1</v>
      </c>
      <c r="BI127">
        <v>7897.4900010000001</v>
      </c>
      <c r="BJ127">
        <v>0</v>
      </c>
      <c r="BK127">
        <v>2247.35</v>
      </c>
      <c r="BL127">
        <v>0</v>
      </c>
      <c r="BM127">
        <v>0</v>
      </c>
      <c r="BN127">
        <v>0</v>
      </c>
      <c r="BO127">
        <v>0</v>
      </c>
      <c r="BP127">
        <v>459.66</v>
      </c>
      <c r="BQ127">
        <v>0</v>
      </c>
      <c r="BR127">
        <v>0</v>
      </c>
      <c r="BS127">
        <v>0</v>
      </c>
      <c r="BT127">
        <v>36251</v>
      </c>
      <c r="BU127">
        <v>0</v>
      </c>
      <c r="BV127">
        <v>74146</v>
      </c>
      <c r="BY127" s="10">
        <v>43605</v>
      </c>
      <c r="BZ127">
        <v>4487689.9999999888</v>
      </c>
      <c r="CA127">
        <v>502.76</v>
      </c>
    </row>
    <row r="128" spans="1:79">
      <c r="A128" s="2">
        <v>43619</v>
      </c>
      <c r="B128">
        <v>5646391.9999999907</v>
      </c>
      <c r="C128">
        <v>12086.123637000001</v>
      </c>
      <c r="D128">
        <v>26232.115533</v>
      </c>
      <c r="E128">
        <v>475.64</v>
      </c>
      <c r="F128">
        <v>67452.852405701895</v>
      </c>
      <c r="G128">
        <v>28372.465532999999</v>
      </c>
      <c r="H128">
        <v>19895.64</v>
      </c>
      <c r="I128">
        <v>2140.35</v>
      </c>
      <c r="J128">
        <v>19420</v>
      </c>
      <c r="K128">
        <v>38793.87917</v>
      </c>
      <c r="L128">
        <v>115720.9579387019</v>
      </c>
      <c r="M128">
        <v>68366.666666666599</v>
      </c>
      <c r="N128">
        <v>2698.3180000000002</v>
      </c>
      <c r="O128">
        <v>0</v>
      </c>
      <c r="P128">
        <v>0</v>
      </c>
      <c r="Q128">
        <v>18444.43117</v>
      </c>
      <c r="R128">
        <v>10979.53</v>
      </c>
      <c r="S128">
        <v>0</v>
      </c>
      <c r="T128">
        <v>0</v>
      </c>
      <c r="U128">
        <v>55366.728768701898</v>
      </c>
      <c r="V128">
        <v>0</v>
      </c>
      <c r="W128">
        <v>68366.666666666599</v>
      </c>
      <c r="X128">
        <v>0</v>
      </c>
      <c r="Y128">
        <v>935595.96</v>
      </c>
      <c r="Z128">
        <v>56.244734127563198</v>
      </c>
      <c r="AA128">
        <v>6.0350752048531202</v>
      </c>
      <c r="AB128">
        <v>52.4131993299832</v>
      </c>
      <c r="AC128">
        <v>4.85946596478471</v>
      </c>
      <c r="AD128">
        <v>101</v>
      </c>
      <c r="AE128">
        <v>0</v>
      </c>
      <c r="AF128">
        <v>59800</v>
      </c>
      <c r="AG128">
        <v>0</v>
      </c>
      <c r="AH128">
        <v>64827000</v>
      </c>
      <c r="AI128">
        <v>8.1999999999999993</v>
      </c>
      <c r="AJ128">
        <v>0</v>
      </c>
      <c r="AK128">
        <v>0</v>
      </c>
      <c r="AL128">
        <v>0</v>
      </c>
      <c r="AM128">
        <v>20533.333333333299</v>
      </c>
      <c r="AN128">
        <v>0</v>
      </c>
      <c r="AO128">
        <v>0</v>
      </c>
      <c r="AP128">
        <v>19133.333333333299</v>
      </c>
      <c r="AQ128">
        <v>133233.33333333299</v>
      </c>
      <c r="AR128">
        <v>49233.333333333299</v>
      </c>
      <c r="AS128">
        <v>1315766.66666666</v>
      </c>
      <c r="AT128">
        <v>0</v>
      </c>
      <c r="AU128">
        <v>0</v>
      </c>
      <c r="AV128">
        <v>0</v>
      </c>
      <c r="AW128">
        <v>12086.123637000001</v>
      </c>
      <c r="AX128">
        <v>0</v>
      </c>
      <c r="AY128">
        <v>0</v>
      </c>
      <c r="AZ128">
        <v>0</v>
      </c>
      <c r="BA128">
        <v>55366.728768701898</v>
      </c>
      <c r="BB128">
        <v>2698.3180000000002</v>
      </c>
      <c r="BC128">
        <v>0</v>
      </c>
      <c r="BD128">
        <v>0</v>
      </c>
      <c r="BE128">
        <v>0</v>
      </c>
      <c r="BF128">
        <v>0</v>
      </c>
      <c r="BG128">
        <v>6358.3075330000001</v>
      </c>
      <c r="BH128">
        <v>6195.96</v>
      </c>
      <c r="BI128">
        <v>10979.53</v>
      </c>
      <c r="BJ128">
        <v>0</v>
      </c>
      <c r="BK128">
        <v>2140.35</v>
      </c>
      <c r="BL128">
        <v>0</v>
      </c>
      <c r="BM128">
        <v>0</v>
      </c>
      <c r="BN128">
        <v>0</v>
      </c>
      <c r="BO128">
        <v>0</v>
      </c>
      <c r="BP128">
        <v>475.64</v>
      </c>
      <c r="BQ128">
        <v>0</v>
      </c>
      <c r="BR128">
        <v>19420</v>
      </c>
      <c r="BS128">
        <v>0</v>
      </c>
      <c r="BT128">
        <v>113138</v>
      </c>
      <c r="BU128">
        <v>0</v>
      </c>
      <c r="BV128">
        <v>84718</v>
      </c>
      <c r="BY128" s="10">
        <v>43612</v>
      </c>
      <c r="BZ128">
        <v>4924491.9999999981</v>
      </c>
      <c r="CA128">
        <v>459.66</v>
      </c>
    </row>
    <row r="129" spans="1:79">
      <c r="A129" s="2">
        <v>43626</v>
      </c>
      <c r="B129">
        <v>4983791.9999999944</v>
      </c>
      <c r="C129">
        <v>19581.522395</v>
      </c>
      <c r="D129">
        <v>26501.506974</v>
      </c>
      <c r="E129">
        <v>526</v>
      </c>
      <c r="F129">
        <v>73505.430467731203</v>
      </c>
      <c r="G129">
        <v>28641.856973999998</v>
      </c>
      <c r="H129">
        <v>526</v>
      </c>
      <c r="I129">
        <v>2140.35</v>
      </c>
      <c r="J129">
        <v>0</v>
      </c>
      <c r="K129">
        <v>46609.029369000003</v>
      </c>
      <c r="L129">
        <v>102673.2874417312</v>
      </c>
      <c r="M129">
        <v>68366.666666666599</v>
      </c>
      <c r="N129">
        <v>1874.4739999999999</v>
      </c>
      <c r="O129">
        <v>0</v>
      </c>
      <c r="P129">
        <v>0</v>
      </c>
      <c r="Q129">
        <v>18584.615365000001</v>
      </c>
      <c r="R129">
        <v>19588.400003999999</v>
      </c>
      <c r="S129">
        <v>0</v>
      </c>
      <c r="T129">
        <v>0</v>
      </c>
      <c r="U129">
        <v>53923.908072731203</v>
      </c>
      <c r="V129">
        <v>0</v>
      </c>
      <c r="W129">
        <v>68366.666666666599</v>
      </c>
      <c r="X129">
        <v>0</v>
      </c>
      <c r="Y129">
        <v>810715.37</v>
      </c>
      <c r="Z129">
        <v>54.777449945744102</v>
      </c>
      <c r="AA129">
        <v>6.1474003962892896</v>
      </c>
      <c r="AB129">
        <v>50.721525135594597</v>
      </c>
      <c r="AC129">
        <v>4.8869872404371897</v>
      </c>
      <c r="AD129">
        <v>101</v>
      </c>
      <c r="AE129">
        <v>1</v>
      </c>
      <c r="AF129">
        <v>59800</v>
      </c>
      <c r="AG129">
        <v>0</v>
      </c>
      <c r="AH129">
        <v>64827000</v>
      </c>
      <c r="AI129">
        <v>8.1999999999999993</v>
      </c>
      <c r="AJ129">
        <v>0</v>
      </c>
      <c r="AK129">
        <v>0</v>
      </c>
      <c r="AL129">
        <v>0</v>
      </c>
      <c r="AM129">
        <v>20533.333333333299</v>
      </c>
      <c r="AN129">
        <v>0</v>
      </c>
      <c r="AO129">
        <v>0</v>
      </c>
      <c r="AP129">
        <v>19133.333333333299</v>
      </c>
      <c r="AQ129">
        <v>133233.33333333299</v>
      </c>
      <c r="AR129">
        <v>49233.333333333299</v>
      </c>
      <c r="AS129">
        <v>1315766.66666666</v>
      </c>
      <c r="AT129">
        <v>0</v>
      </c>
      <c r="AU129">
        <v>0</v>
      </c>
      <c r="AV129">
        <v>0</v>
      </c>
      <c r="AW129">
        <v>12229.282391000001</v>
      </c>
      <c r="AX129">
        <v>7352.2400040000002</v>
      </c>
      <c r="AY129">
        <v>0</v>
      </c>
      <c r="AZ129">
        <v>0</v>
      </c>
      <c r="BA129">
        <v>53923.908072731203</v>
      </c>
      <c r="BB129">
        <v>1874.4739999999999</v>
      </c>
      <c r="BC129">
        <v>0</v>
      </c>
      <c r="BD129">
        <v>0</v>
      </c>
      <c r="BE129">
        <v>0</v>
      </c>
      <c r="BF129">
        <v>0</v>
      </c>
      <c r="BG129">
        <v>6355.3329739999999</v>
      </c>
      <c r="BH129">
        <v>6035.54</v>
      </c>
      <c r="BI129">
        <v>12236.16</v>
      </c>
      <c r="BJ129">
        <v>0</v>
      </c>
      <c r="BK129">
        <v>2140.35</v>
      </c>
      <c r="BL129">
        <v>0</v>
      </c>
      <c r="BM129">
        <v>0</v>
      </c>
      <c r="BN129">
        <v>0</v>
      </c>
      <c r="BO129">
        <v>0</v>
      </c>
      <c r="BP129">
        <v>526</v>
      </c>
      <c r="BQ129">
        <v>0</v>
      </c>
      <c r="BR129">
        <v>0</v>
      </c>
      <c r="BS129">
        <v>0</v>
      </c>
      <c r="BT129">
        <v>211990</v>
      </c>
      <c r="BU129">
        <v>0</v>
      </c>
      <c r="BV129">
        <v>91570</v>
      </c>
      <c r="BY129" s="10">
        <v>43619</v>
      </c>
      <c r="BZ129">
        <v>5646391.9999999907</v>
      </c>
      <c r="CA129">
        <v>475.64</v>
      </c>
    </row>
    <row r="130" spans="1:79">
      <c r="A130" s="2">
        <v>43633</v>
      </c>
      <c r="B130">
        <v>4882691.9999999963</v>
      </c>
      <c r="C130">
        <v>20269.36529999999</v>
      </c>
      <c r="D130">
        <v>25346.232474</v>
      </c>
      <c r="E130">
        <v>429.56</v>
      </c>
      <c r="F130">
        <v>51314.261467969292</v>
      </c>
      <c r="G130">
        <v>27486.582473999999</v>
      </c>
      <c r="H130">
        <v>10429.56</v>
      </c>
      <c r="I130">
        <v>2140.35</v>
      </c>
      <c r="J130">
        <v>10000</v>
      </c>
      <c r="K130">
        <v>46045.157773999992</v>
      </c>
      <c r="L130">
        <v>89230.4039419693</v>
      </c>
      <c r="M130">
        <v>68366.666666666599</v>
      </c>
      <c r="N130">
        <v>1835.0920000000001</v>
      </c>
      <c r="O130">
        <v>193.63200000000001</v>
      </c>
      <c r="P130">
        <v>0</v>
      </c>
      <c r="Q130">
        <v>18071.754080999999</v>
      </c>
      <c r="R130">
        <v>19905.860004999991</v>
      </c>
      <c r="S130">
        <v>0</v>
      </c>
      <c r="T130">
        <v>0</v>
      </c>
      <c r="U130">
        <v>31044.896167969298</v>
      </c>
      <c r="V130">
        <v>0</v>
      </c>
      <c r="W130">
        <v>68366.666666666599</v>
      </c>
      <c r="X130">
        <v>0</v>
      </c>
      <c r="Y130">
        <v>789279.24</v>
      </c>
      <c r="Z130">
        <v>53.792870166703104</v>
      </c>
      <c r="AA130">
        <v>6.1862668687865803</v>
      </c>
      <c r="AB130">
        <v>49.712564761383199</v>
      </c>
      <c r="AC130">
        <v>4.8721360972029402</v>
      </c>
      <c r="AD130">
        <v>101</v>
      </c>
      <c r="AE130">
        <v>0</v>
      </c>
      <c r="AF130">
        <v>59800</v>
      </c>
      <c r="AG130">
        <v>0</v>
      </c>
      <c r="AH130">
        <v>64827000</v>
      </c>
      <c r="AI130">
        <v>8.1999999999999993</v>
      </c>
      <c r="AJ130">
        <v>0</v>
      </c>
      <c r="AK130">
        <v>0</v>
      </c>
      <c r="AL130">
        <v>0</v>
      </c>
      <c r="AM130">
        <v>20533.333333333299</v>
      </c>
      <c r="AN130">
        <v>0</v>
      </c>
      <c r="AO130">
        <v>0</v>
      </c>
      <c r="AP130">
        <v>19133.333333333299</v>
      </c>
      <c r="AQ130">
        <v>133233.33333333299</v>
      </c>
      <c r="AR130">
        <v>49233.333333333299</v>
      </c>
      <c r="AS130">
        <v>1315766.66666666</v>
      </c>
      <c r="AT130">
        <v>0</v>
      </c>
      <c r="AU130">
        <v>193.63200000000001</v>
      </c>
      <c r="AV130">
        <v>0</v>
      </c>
      <c r="AW130">
        <v>12116.633295</v>
      </c>
      <c r="AX130">
        <v>7959.1000049999902</v>
      </c>
      <c r="AY130">
        <v>0</v>
      </c>
      <c r="AZ130">
        <v>0</v>
      </c>
      <c r="BA130">
        <v>31044.896167969298</v>
      </c>
      <c r="BB130">
        <v>1835.0920000000001</v>
      </c>
      <c r="BC130">
        <v>0</v>
      </c>
      <c r="BD130">
        <v>0</v>
      </c>
      <c r="BE130">
        <v>0</v>
      </c>
      <c r="BF130">
        <v>0</v>
      </c>
      <c r="BG130">
        <v>5955.1207860000004</v>
      </c>
      <c r="BH130">
        <v>5609.2596880000001</v>
      </c>
      <c r="BI130">
        <v>11946.76</v>
      </c>
      <c r="BJ130">
        <v>0</v>
      </c>
      <c r="BK130">
        <v>2140.35</v>
      </c>
      <c r="BL130">
        <v>0</v>
      </c>
      <c r="BM130">
        <v>0</v>
      </c>
      <c r="BN130">
        <v>0</v>
      </c>
      <c r="BO130">
        <v>0</v>
      </c>
      <c r="BP130">
        <v>429.56</v>
      </c>
      <c r="BQ130">
        <v>0</v>
      </c>
      <c r="BR130">
        <v>10000</v>
      </c>
      <c r="BS130">
        <v>0</v>
      </c>
      <c r="BT130">
        <v>203075</v>
      </c>
      <c r="BU130">
        <v>0</v>
      </c>
      <c r="BV130">
        <v>77642</v>
      </c>
      <c r="BY130" s="10">
        <v>43626</v>
      </c>
      <c r="BZ130">
        <v>4983791.9999999944</v>
      </c>
      <c r="CA130">
        <v>526</v>
      </c>
    </row>
    <row r="131" spans="1:79">
      <c r="A131" s="2">
        <v>43640</v>
      </c>
      <c r="B131">
        <v>4883191.9999999898</v>
      </c>
      <c r="C131">
        <v>13676.6627339999</v>
      </c>
      <c r="D131">
        <v>18584.693261</v>
      </c>
      <c r="E131">
        <v>375.7</v>
      </c>
      <c r="F131">
        <v>20360.116044826362</v>
      </c>
      <c r="G131">
        <v>20725.043260999999</v>
      </c>
      <c r="H131">
        <v>7775.7</v>
      </c>
      <c r="I131">
        <v>2140.35</v>
      </c>
      <c r="J131">
        <v>7400</v>
      </c>
      <c r="K131">
        <v>32637.055994999901</v>
      </c>
      <c r="L131">
        <v>48860.859305826358</v>
      </c>
      <c r="M131">
        <v>68366.666666666599</v>
      </c>
      <c r="N131">
        <v>1762.0119999999999</v>
      </c>
      <c r="O131">
        <v>1290.2159999999999</v>
      </c>
      <c r="P131">
        <v>0</v>
      </c>
      <c r="Q131">
        <v>14950.5679869999</v>
      </c>
      <c r="R131">
        <v>8994.8700079999999</v>
      </c>
      <c r="S131">
        <v>0</v>
      </c>
      <c r="T131">
        <v>0</v>
      </c>
      <c r="U131">
        <v>6683.4533108264604</v>
      </c>
      <c r="V131">
        <v>0</v>
      </c>
      <c r="W131">
        <v>68366.666666666599</v>
      </c>
      <c r="X131">
        <v>0</v>
      </c>
      <c r="Y131">
        <v>782733.38</v>
      </c>
      <c r="Z131">
        <v>54.576047147030003</v>
      </c>
      <c r="AA131">
        <v>6.2386402977557696</v>
      </c>
      <c r="AB131">
        <v>48.270892658165103</v>
      </c>
      <c r="AC131">
        <v>4.8776685089792897</v>
      </c>
      <c r="AD131">
        <v>101</v>
      </c>
      <c r="AE131">
        <v>0</v>
      </c>
      <c r="AF131">
        <v>59800</v>
      </c>
      <c r="AG131">
        <v>0</v>
      </c>
      <c r="AH131">
        <v>64827000</v>
      </c>
      <c r="AI131">
        <v>8.1999999999999993</v>
      </c>
      <c r="AJ131">
        <v>0</v>
      </c>
      <c r="AK131">
        <v>0</v>
      </c>
      <c r="AL131">
        <v>0</v>
      </c>
      <c r="AM131">
        <v>20533.333333333299</v>
      </c>
      <c r="AN131">
        <v>0</v>
      </c>
      <c r="AO131">
        <v>0</v>
      </c>
      <c r="AP131">
        <v>19133.333333333299</v>
      </c>
      <c r="AQ131">
        <v>133233.33333333299</v>
      </c>
      <c r="AR131">
        <v>49233.333333333299</v>
      </c>
      <c r="AS131">
        <v>1315766.66666666</v>
      </c>
      <c r="AT131">
        <v>0</v>
      </c>
      <c r="AU131">
        <v>1290.2159999999999</v>
      </c>
      <c r="AV131">
        <v>0</v>
      </c>
      <c r="AW131">
        <v>11003.966727999899</v>
      </c>
      <c r="AX131">
        <v>1382.480006</v>
      </c>
      <c r="AY131">
        <v>0</v>
      </c>
      <c r="AZ131">
        <v>0</v>
      </c>
      <c r="BA131">
        <v>6683.4533108264604</v>
      </c>
      <c r="BB131">
        <v>1762.0119999999999</v>
      </c>
      <c r="BC131">
        <v>0</v>
      </c>
      <c r="BD131">
        <v>0</v>
      </c>
      <c r="BE131">
        <v>0</v>
      </c>
      <c r="BF131">
        <v>0</v>
      </c>
      <c r="BG131">
        <v>3946.331259</v>
      </c>
      <c r="BH131">
        <v>5263.96</v>
      </c>
      <c r="BI131">
        <v>7612.3900020000001</v>
      </c>
      <c r="BJ131">
        <v>0</v>
      </c>
      <c r="BK131">
        <v>2140.35</v>
      </c>
      <c r="BL131">
        <v>0</v>
      </c>
      <c r="BM131">
        <v>0</v>
      </c>
      <c r="BN131">
        <v>0</v>
      </c>
      <c r="BO131">
        <v>0.27</v>
      </c>
      <c r="BP131">
        <v>375.43</v>
      </c>
      <c r="BQ131">
        <v>0</v>
      </c>
      <c r="BR131">
        <v>7400</v>
      </c>
      <c r="BS131">
        <v>0</v>
      </c>
      <c r="BT131">
        <v>102216</v>
      </c>
      <c r="BU131">
        <v>62843</v>
      </c>
      <c r="BV131">
        <v>89829</v>
      </c>
      <c r="BY131" s="10">
        <v>43633</v>
      </c>
      <c r="BZ131">
        <v>4882691.9999999963</v>
      </c>
      <c r="CA131">
        <v>429.56</v>
      </c>
    </row>
    <row r="132" spans="1:79">
      <c r="A132" s="2">
        <v>43647</v>
      </c>
      <c r="B132">
        <v>5525222.4999999925</v>
      </c>
      <c r="C132">
        <v>21770.231967999978</v>
      </c>
      <c r="D132">
        <v>15962.895630999999</v>
      </c>
      <c r="E132">
        <v>16515.823270000001</v>
      </c>
      <c r="F132">
        <v>64682.094677322682</v>
      </c>
      <c r="G132">
        <v>15962.895630999999</v>
      </c>
      <c r="H132">
        <v>60508.823270000001</v>
      </c>
      <c r="I132">
        <v>0</v>
      </c>
      <c r="J132">
        <v>43993</v>
      </c>
      <c r="K132">
        <v>54248.950868999978</v>
      </c>
      <c r="L132">
        <v>141153.8135783227</v>
      </c>
      <c r="M132">
        <v>14451.6129032258</v>
      </c>
      <c r="N132">
        <v>1647.4780000000001</v>
      </c>
      <c r="O132">
        <v>10517.80799999999</v>
      </c>
      <c r="P132">
        <v>0</v>
      </c>
      <c r="Q132">
        <v>25253.040587999989</v>
      </c>
      <c r="R132">
        <v>10734.289996</v>
      </c>
      <c r="S132">
        <v>0</v>
      </c>
      <c r="T132">
        <v>0</v>
      </c>
      <c r="U132">
        <v>42911.862709322697</v>
      </c>
      <c r="V132">
        <v>0</v>
      </c>
      <c r="W132">
        <v>14451.6129032258</v>
      </c>
      <c r="X132">
        <v>0</v>
      </c>
      <c r="Y132">
        <v>897329.83</v>
      </c>
      <c r="Z132">
        <v>56.1067737679342</v>
      </c>
      <c r="AA132">
        <v>6.1574042601585903</v>
      </c>
      <c r="AB132">
        <v>50.523011332580197</v>
      </c>
      <c r="AC132">
        <v>4.9078577367604401</v>
      </c>
      <c r="AD132">
        <v>102</v>
      </c>
      <c r="AE132">
        <v>0</v>
      </c>
      <c r="AF132">
        <v>64600</v>
      </c>
      <c r="AG132">
        <v>0</v>
      </c>
      <c r="AH132">
        <v>64839000</v>
      </c>
      <c r="AI132">
        <v>8.1999999999999993</v>
      </c>
      <c r="AJ132">
        <v>0</v>
      </c>
      <c r="AK132">
        <v>0</v>
      </c>
      <c r="AL132">
        <v>0</v>
      </c>
      <c r="AM132">
        <v>451.61290322580601</v>
      </c>
      <c r="AN132">
        <v>0</v>
      </c>
      <c r="AO132">
        <v>0</v>
      </c>
      <c r="AP132">
        <v>14451.6129032258</v>
      </c>
      <c r="AQ132">
        <v>41548.387096774102</v>
      </c>
      <c r="AR132">
        <v>0</v>
      </c>
      <c r="AS132">
        <v>97096.774193548306</v>
      </c>
      <c r="AT132">
        <v>0</v>
      </c>
      <c r="AU132">
        <v>8085.34799999999</v>
      </c>
      <c r="AV132">
        <v>0</v>
      </c>
      <c r="AW132">
        <v>8534.0839719999894</v>
      </c>
      <c r="AX132">
        <v>5150.7999959999997</v>
      </c>
      <c r="AY132">
        <v>0</v>
      </c>
      <c r="AZ132">
        <v>0</v>
      </c>
      <c r="BA132">
        <v>42911.862709322697</v>
      </c>
      <c r="BB132">
        <v>1647.4780000000001</v>
      </c>
      <c r="BC132">
        <v>0</v>
      </c>
      <c r="BD132">
        <v>0</v>
      </c>
      <c r="BE132">
        <v>0</v>
      </c>
      <c r="BF132">
        <v>0</v>
      </c>
      <c r="BG132">
        <v>3102.7233460000002</v>
      </c>
      <c r="BH132">
        <v>5629.2042849999998</v>
      </c>
      <c r="BI132">
        <v>5583.49</v>
      </c>
      <c r="BJ132">
        <v>0</v>
      </c>
      <c r="BK132">
        <v>0</v>
      </c>
      <c r="BL132">
        <v>2432.46</v>
      </c>
      <c r="BM132">
        <v>0</v>
      </c>
      <c r="BN132">
        <v>0</v>
      </c>
      <c r="BO132">
        <v>13616.233270000001</v>
      </c>
      <c r="BP132">
        <v>467.13</v>
      </c>
      <c r="BQ132">
        <v>0</v>
      </c>
      <c r="BR132">
        <v>43993</v>
      </c>
      <c r="BS132">
        <v>0</v>
      </c>
      <c r="BT132">
        <v>302369</v>
      </c>
      <c r="BU132">
        <v>229184</v>
      </c>
      <c r="BV132">
        <v>78191</v>
      </c>
      <c r="BY132" s="10">
        <v>43640</v>
      </c>
      <c r="BZ132">
        <v>4883191.9999999898</v>
      </c>
      <c r="CA132">
        <v>375.7</v>
      </c>
    </row>
    <row r="133" spans="1:79">
      <c r="A133" s="2">
        <v>43654</v>
      </c>
      <c r="B133">
        <v>5257922.4999999944</v>
      </c>
      <c r="C133">
        <v>22467.137481000002</v>
      </c>
      <c r="D133">
        <v>15580.510962</v>
      </c>
      <c r="E133">
        <v>9729.5781719999995</v>
      </c>
      <c r="F133">
        <v>64118.273180490403</v>
      </c>
      <c r="G133">
        <v>15580.510962</v>
      </c>
      <c r="H133">
        <v>9729.5781719999995</v>
      </c>
      <c r="I133">
        <v>0</v>
      </c>
      <c r="J133">
        <v>0</v>
      </c>
      <c r="K133">
        <v>47777.226615</v>
      </c>
      <c r="L133">
        <v>89428.362314490383</v>
      </c>
      <c r="M133">
        <v>14451.6129032258</v>
      </c>
      <c r="N133">
        <v>1854.482</v>
      </c>
      <c r="O133">
        <v>13741.812</v>
      </c>
      <c r="P133">
        <v>0</v>
      </c>
      <c r="Q133">
        <v>14986.232615000001</v>
      </c>
      <c r="R133">
        <v>10955.43</v>
      </c>
      <c r="S133">
        <v>0</v>
      </c>
      <c r="T133">
        <v>0</v>
      </c>
      <c r="U133">
        <v>41651.135699490398</v>
      </c>
      <c r="V133">
        <v>0</v>
      </c>
      <c r="W133">
        <v>14451.6129032258</v>
      </c>
      <c r="X133">
        <v>0</v>
      </c>
      <c r="Y133">
        <v>847388.55</v>
      </c>
      <c r="Z133">
        <v>54.950355168795198</v>
      </c>
      <c r="AA133">
        <v>6.2048543441726798</v>
      </c>
      <c r="AB133">
        <v>49.798112907078497</v>
      </c>
      <c r="AC133">
        <v>4.9177783638305099</v>
      </c>
      <c r="AD133">
        <v>102</v>
      </c>
      <c r="AE133">
        <v>1</v>
      </c>
      <c r="AF133">
        <v>64600</v>
      </c>
      <c r="AG133">
        <v>0</v>
      </c>
      <c r="AH133">
        <v>64839000</v>
      </c>
      <c r="AI133">
        <v>8.1999999999999993</v>
      </c>
      <c r="AJ133">
        <v>0</v>
      </c>
      <c r="AK133">
        <v>0</v>
      </c>
      <c r="AL133">
        <v>0</v>
      </c>
      <c r="AM133">
        <v>451.61290322580601</v>
      </c>
      <c r="AN133">
        <v>0</v>
      </c>
      <c r="AO133">
        <v>0</v>
      </c>
      <c r="AP133">
        <v>14451.6129032258</v>
      </c>
      <c r="AQ133">
        <v>41548.387096774102</v>
      </c>
      <c r="AR133">
        <v>0</v>
      </c>
      <c r="AS133">
        <v>97096.774193548306</v>
      </c>
      <c r="AT133">
        <v>0</v>
      </c>
      <c r="AU133">
        <v>9038.8320000000003</v>
      </c>
      <c r="AV133">
        <v>0</v>
      </c>
      <c r="AW133">
        <v>7383.2954810000001</v>
      </c>
      <c r="AX133">
        <v>6045.01</v>
      </c>
      <c r="AY133">
        <v>0</v>
      </c>
      <c r="AZ133">
        <v>0</v>
      </c>
      <c r="BA133">
        <v>41651.135699490398</v>
      </c>
      <c r="BB133">
        <v>1854.482</v>
      </c>
      <c r="BC133">
        <v>0</v>
      </c>
      <c r="BD133">
        <v>0</v>
      </c>
      <c r="BE133">
        <v>0</v>
      </c>
      <c r="BF133">
        <v>0</v>
      </c>
      <c r="BG133">
        <v>3082.928962</v>
      </c>
      <c r="BH133">
        <v>5732.68</v>
      </c>
      <c r="BI133">
        <v>4910.42</v>
      </c>
      <c r="BJ133">
        <v>0</v>
      </c>
      <c r="BK133">
        <v>0</v>
      </c>
      <c r="BL133">
        <v>4702.9799999999996</v>
      </c>
      <c r="BM133">
        <v>0</v>
      </c>
      <c r="BN133">
        <v>0</v>
      </c>
      <c r="BO133">
        <v>4520.0081719999998</v>
      </c>
      <c r="BP133">
        <v>506.59</v>
      </c>
      <c r="BQ133">
        <v>0</v>
      </c>
      <c r="BR133">
        <v>0</v>
      </c>
      <c r="BS133">
        <v>16</v>
      </c>
      <c r="BT133">
        <v>126943</v>
      </c>
      <c r="BU133">
        <v>10734</v>
      </c>
      <c r="BV133">
        <v>83207</v>
      </c>
      <c r="BY133" s="10">
        <v>43647</v>
      </c>
      <c r="BZ133">
        <v>5525222.4999999925</v>
      </c>
      <c r="CA133">
        <v>16515.823270000001</v>
      </c>
    </row>
    <row r="134" spans="1:79">
      <c r="A134" s="2">
        <v>43661</v>
      </c>
      <c r="B134">
        <v>4947022.4999999972</v>
      </c>
      <c r="C134">
        <v>22397.57992099995</v>
      </c>
      <c r="D134">
        <v>21333.278361000001</v>
      </c>
      <c r="E134">
        <v>9032.7712919999994</v>
      </c>
      <c r="F134">
        <v>24311.63320290796</v>
      </c>
      <c r="G134">
        <v>21333.278361000001</v>
      </c>
      <c r="H134">
        <v>9032.7712919999994</v>
      </c>
      <c r="I134">
        <v>0</v>
      </c>
      <c r="J134">
        <v>0</v>
      </c>
      <c r="K134">
        <v>52763.629573999948</v>
      </c>
      <c r="L134">
        <v>54677.682855907959</v>
      </c>
      <c r="M134">
        <v>14451.6129032258</v>
      </c>
      <c r="N134">
        <v>1863.19</v>
      </c>
      <c r="O134">
        <v>13716.718999999979</v>
      </c>
      <c r="P134">
        <v>0</v>
      </c>
      <c r="Q134">
        <v>14122.930571999979</v>
      </c>
      <c r="R134">
        <v>16408.34000199999</v>
      </c>
      <c r="S134">
        <v>0</v>
      </c>
      <c r="T134">
        <v>0</v>
      </c>
      <c r="U134">
        <v>1914.0532819080099</v>
      </c>
      <c r="V134">
        <v>0</v>
      </c>
      <c r="W134">
        <v>14451.6129032258</v>
      </c>
      <c r="X134">
        <v>0</v>
      </c>
      <c r="Y134">
        <v>791311.91</v>
      </c>
      <c r="Z134">
        <v>55.3420585463276</v>
      </c>
      <c r="AA134">
        <v>6.2516719625234902</v>
      </c>
      <c r="AB134">
        <v>50.145210370430398</v>
      </c>
      <c r="AC134">
        <v>4.9609396826172203</v>
      </c>
      <c r="AD134">
        <v>102</v>
      </c>
      <c r="AE134">
        <v>0</v>
      </c>
      <c r="AF134">
        <v>64600</v>
      </c>
      <c r="AG134">
        <v>0</v>
      </c>
      <c r="AH134">
        <v>64839000</v>
      </c>
      <c r="AI134">
        <v>8.1999999999999993</v>
      </c>
      <c r="AJ134">
        <v>0</v>
      </c>
      <c r="AK134">
        <v>0</v>
      </c>
      <c r="AL134">
        <v>0</v>
      </c>
      <c r="AM134">
        <v>451.61290322580601</v>
      </c>
      <c r="AN134">
        <v>0</v>
      </c>
      <c r="AO134">
        <v>0</v>
      </c>
      <c r="AP134">
        <v>14451.6129032258</v>
      </c>
      <c r="AQ134">
        <v>41548.387096774102</v>
      </c>
      <c r="AR134">
        <v>0</v>
      </c>
      <c r="AS134">
        <v>97096.774193548306</v>
      </c>
      <c r="AT134">
        <v>0</v>
      </c>
      <c r="AU134">
        <v>9170.7109999999793</v>
      </c>
      <c r="AV134">
        <v>0</v>
      </c>
      <c r="AW134">
        <v>7187.06892899998</v>
      </c>
      <c r="AX134">
        <v>6039.7999919999902</v>
      </c>
      <c r="AY134">
        <v>0</v>
      </c>
      <c r="AZ134">
        <v>0</v>
      </c>
      <c r="BA134">
        <v>1914.0532819080099</v>
      </c>
      <c r="BB134">
        <v>1863.19</v>
      </c>
      <c r="BC134">
        <v>0</v>
      </c>
      <c r="BD134">
        <v>0</v>
      </c>
      <c r="BE134">
        <v>0</v>
      </c>
      <c r="BF134">
        <v>0</v>
      </c>
      <c r="BG134">
        <v>2970.0183510000002</v>
      </c>
      <c r="BH134">
        <v>6131.53</v>
      </c>
      <c r="BI134">
        <v>10368.540010000001</v>
      </c>
      <c r="BJ134">
        <v>0</v>
      </c>
      <c r="BK134">
        <v>0</v>
      </c>
      <c r="BL134">
        <v>4546.0079999999998</v>
      </c>
      <c r="BM134">
        <v>0</v>
      </c>
      <c r="BN134">
        <v>0</v>
      </c>
      <c r="BO134">
        <v>3965.843292</v>
      </c>
      <c r="BP134">
        <v>520.91999999999996</v>
      </c>
      <c r="BQ134">
        <v>0</v>
      </c>
      <c r="BR134">
        <v>0</v>
      </c>
      <c r="BS134">
        <v>58</v>
      </c>
      <c r="BT134">
        <v>343595</v>
      </c>
      <c r="BU134">
        <v>183790</v>
      </c>
      <c r="BV134">
        <v>88996</v>
      </c>
      <c r="BY134" s="10">
        <v>43654</v>
      </c>
      <c r="BZ134">
        <v>5257922.4999999944</v>
      </c>
      <c r="CA134">
        <v>9729.5781719999995</v>
      </c>
    </row>
    <row r="135" spans="1:79">
      <c r="A135" s="2">
        <v>43668</v>
      </c>
      <c r="B135">
        <v>4934922.4999999963</v>
      </c>
      <c r="C135">
        <v>17348.153353999991</v>
      </c>
      <c r="D135">
        <v>20380.274615999999</v>
      </c>
      <c r="E135">
        <v>17320.385300000002</v>
      </c>
      <c r="F135">
        <v>18201.811609881399</v>
      </c>
      <c r="G135">
        <v>20380.274615999999</v>
      </c>
      <c r="H135">
        <v>17320.385300000002</v>
      </c>
      <c r="I135">
        <v>0</v>
      </c>
      <c r="J135">
        <v>0</v>
      </c>
      <c r="K135">
        <v>55048.813269999977</v>
      </c>
      <c r="L135">
        <v>55902.471525881403</v>
      </c>
      <c r="M135">
        <v>14451.6129032258</v>
      </c>
      <c r="N135">
        <v>1855.8119999999999</v>
      </c>
      <c r="O135">
        <v>12456.508</v>
      </c>
      <c r="P135">
        <v>0</v>
      </c>
      <c r="Q135">
        <v>18352.903270999988</v>
      </c>
      <c r="R135">
        <v>16588.209998999999</v>
      </c>
      <c r="S135">
        <v>0</v>
      </c>
      <c r="T135">
        <v>0</v>
      </c>
      <c r="U135">
        <v>853.65825588141195</v>
      </c>
      <c r="V135">
        <v>0</v>
      </c>
      <c r="W135">
        <v>14451.6129032258</v>
      </c>
      <c r="X135">
        <v>0</v>
      </c>
      <c r="Y135">
        <v>787894.25</v>
      </c>
      <c r="Z135">
        <v>55.6601261367326</v>
      </c>
      <c r="AA135">
        <v>6.2634325846665604</v>
      </c>
      <c r="AB135">
        <v>50.172153195849802</v>
      </c>
      <c r="AC135">
        <v>4.9595306410430497</v>
      </c>
      <c r="AD135">
        <v>102</v>
      </c>
      <c r="AE135">
        <v>0</v>
      </c>
      <c r="AF135">
        <v>64600</v>
      </c>
      <c r="AG135">
        <v>0</v>
      </c>
      <c r="AH135">
        <v>64839000</v>
      </c>
      <c r="AI135">
        <v>8.1999999999999993</v>
      </c>
      <c r="AJ135">
        <v>0</v>
      </c>
      <c r="AK135">
        <v>0</v>
      </c>
      <c r="AL135">
        <v>0</v>
      </c>
      <c r="AM135">
        <v>451.61290322580601</v>
      </c>
      <c r="AN135">
        <v>0</v>
      </c>
      <c r="AO135">
        <v>0</v>
      </c>
      <c r="AP135">
        <v>14451.6129032258</v>
      </c>
      <c r="AQ135">
        <v>41548.387096774102</v>
      </c>
      <c r="AR135">
        <v>0</v>
      </c>
      <c r="AS135">
        <v>97096.774193548306</v>
      </c>
      <c r="AT135">
        <v>0</v>
      </c>
      <c r="AU135">
        <v>8328.8559999999998</v>
      </c>
      <c r="AV135">
        <v>0</v>
      </c>
      <c r="AW135">
        <v>2853.20735499999</v>
      </c>
      <c r="AX135">
        <v>6166.0899989999998</v>
      </c>
      <c r="AY135">
        <v>0</v>
      </c>
      <c r="AZ135">
        <v>0</v>
      </c>
      <c r="BA135">
        <v>853.65825588141195</v>
      </c>
      <c r="BB135">
        <v>1855.8119999999999</v>
      </c>
      <c r="BC135">
        <v>0</v>
      </c>
      <c r="BD135">
        <v>0</v>
      </c>
      <c r="BE135">
        <v>0</v>
      </c>
      <c r="BF135">
        <v>0</v>
      </c>
      <c r="BG135">
        <v>2842.492616</v>
      </c>
      <c r="BH135">
        <v>5259.85</v>
      </c>
      <c r="BI135">
        <v>10422.120000000001</v>
      </c>
      <c r="BJ135">
        <v>0</v>
      </c>
      <c r="BK135">
        <v>0</v>
      </c>
      <c r="BL135">
        <v>4127.652</v>
      </c>
      <c r="BM135">
        <v>0</v>
      </c>
      <c r="BN135">
        <v>0</v>
      </c>
      <c r="BO135">
        <v>12657.203299999999</v>
      </c>
      <c r="BP135">
        <v>535.53</v>
      </c>
      <c r="BQ135">
        <v>0</v>
      </c>
      <c r="BR135">
        <v>0</v>
      </c>
      <c r="BS135">
        <v>27</v>
      </c>
      <c r="BT135">
        <v>21226</v>
      </c>
      <c r="BU135">
        <v>0</v>
      </c>
      <c r="BV135">
        <v>106818</v>
      </c>
      <c r="BY135" s="10">
        <v>43661</v>
      </c>
      <c r="BZ135">
        <v>4947022.4999999972</v>
      </c>
      <c r="CA135">
        <v>9032.7712919999994</v>
      </c>
    </row>
    <row r="136" spans="1:79">
      <c r="A136" s="2">
        <v>43675</v>
      </c>
      <c r="B136">
        <v>5287234.9999999898</v>
      </c>
      <c r="C136">
        <v>6894.7794839999888</v>
      </c>
      <c r="D136">
        <v>18261.247888000002</v>
      </c>
      <c r="E136">
        <v>6575.7381989999994</v>
      </c>
      <c r="F136">
        <v>7882.130047573708</v>
      </c>
      <c r="G136">
        <v>18261.247888000002</v>
      </c>
      <c r="H136">
        <v>14163.738198999999</v>
      </c>
      <c r="I136">
        <v>0</v>
      </c>
      <c r="J136">
        <v>7588</v>
      </c>
      <c r="K136">
        <v>31731.765570999989</v>
      </c>
      <c r="L136">
        <v>40307.116134573713</v>
      </c>
      <c r="M136">
        <v>6193.5483870967701</v>
      </c>
      <c r="N136">
        <v>1861.048</v>
      </c>
      <c r="O136">
        <v>5274.2019999999902</v>
      </c>
      <c r="P136">
        <v>0</v>
      </c>
      <c r="Q136">
        <v>7415.9955699999991</v>
      </c>
      <c r="R136">
        <v>11375.110000999999</v>
      </c>
      <c r="S136">
        <v>0</v>
      </c>
      <c r="T136">
        <v>0</v>
      </c>
      <c r="U136">
        <v>987.350563573719</v>
      </c>
      <c r="V136">
        <v>0</v>
      </c>
      <c r="W136">
        <v>6193.5483870967701</v>
      </c>
      <c r="X136">
        <v>0</v>
      </c>
      <c r="Y136">
        <v>846887.13</v>
      </c>
      <c r="Z136">
        <v>57.826060194979</v>
      </c>
      <c r="AA136">
        <v>6.2431400884824999</v>
      </c>
      <c r="AB136">
        <v>51.9673874926943</v>
      </c>
      <c r="AC136">
        <v>4.9648178707956703</v>
      </c>
      <c r="AD136">
        <v>102.571428571428</v>
      </c>
      <c r="AE136">
        <v>0</v>
      </c>
      <c r="AF136">
        <v>63685.714285714203</v>
      </c>
      <c r="AG136">
        <v>0</v>
      </c>
      <c r="AH136">
        <v>64847000</v>
      </c>
      <c r="AI136">
        <v>8.1999999999999993</v>
      </c>
      <c r="AJ136">
        <v>0</v>
      </c>
      <c r="AK136">
        <v>0</v>
      </c>
      <c r="AL136">
        <v>0</v>
      </c>
      <c r="AM136">
        <v>12064.516129032199</v>
      </c>
      <c r="AN136">
        <v>0</v>
      </c>
      <c r="AO136">
        <v>0</v>
      </c>
      <c r="AP136">
        <v>6193.5483870967701</v>
      </c>
      <c r="AQ136">
        <v>22451.6129032258</v>
      </c>
      <c r="AR136">
        <v>0</v>
      </c>
      <c r="AS136">
        <v>88709.677419354804</v>
      </c>
      <c r="AT136">
        <v>0</v>
      </c>
      <c r="AU136">
        <v>3686.2779999999898</v>
      </c>
      <c r="AV136">
        <v>0</v>
      </c>
      <c r="AW136">
        <v>530.64148399999897</v>
      </c>
      <c r="AX136">
        <v>2677.86</v>
      </c>
      <c r="AY136">
        <v>0</v>
      </c>
      <c r="AZ136">
        <v>0</v>
      </c>
      <c r="BA136">
        <v>987.350563573719</v>
      </c>
      <c r="BB136">
        <v>1861.048</v>
      </c>
      <c r="BC136">
        <v>0</v>
      </c>
      <c r="BD136">
        <v>0</v>
      </c>
      <c r="BE136">
        <v>0</v>
      </c>
      <c r="BF136">
        <v>0</v>
      </c>
      <c r="BG136">
        <v>2507.5298870000001</v>
      </c>
      <c r="BH136">
        <v>5195.42</v>
      </c>
      <c r="BI136">
        <v>8697.2500010000003</v>
      </c>
      <c r="BJ136">
        <v>0</v>
      </c>
      <c r="BK136">
        <v>0</v>
      </c>
      <c r="BL136">
        <v>1587.924</v>
      </c>
      <c r="BM136">
        <v>0</v>
      </c>
      <c r="BN136">
        <v>0</v>
      </c>
      <c r="BO136">
        <v>4377.8241989999997</v>
      </c>
      <c r="BP136">
        <v>609.99</v>
      </c>
      <c r="BQ136">
        <v>0</v>
      </c>
      <c r="BR136">
        <v>7588</v>
      </c>
      <c r="BS136">
        <v>83</v>
      </c>
      <c r="BT136">
        <v>282724</v>
      </c>
      <c r="BU136">
        <v>168898</v>
      </c>
      <c r="BV136">
        <v>86371</v>
      </c>
      <c r="BY136" s="10">
        <v>43668</v>
      </c>
      <c r="BZ136">
        <v>4934922.4999999963</v>
      </c>
      <c r="CA136">
        <v>17320.385300000002</v>
      </c>
    </row>
    <row r="137" spans="1:79">
      <c r="A137" s="2">
        <v>43682</v>
      </c>
      <c r="B137">
        <v>5470134.9999999944</v>
      </c>
      <c r="C137">
        <v>1341.125</v>
      </c>
      <c r="D137">
        <v>15015.179435</v>
      </c>
      <c r="E137">
        <v>578.38199999999995</v>
      </c>
      <c r="F137">
        <v>4571.3294097275593</v>
      </c>
      <c r="G137">
        <v>15015.179435</v>
      </c>
      <c r="H137">
        <v>578.38199999999995</v>
      </c>
      <c r="I137">
        <v>0</v>
      </c>
      <c r="J137">
        <v>0</v>
      </c>
      <c r="K137">
        <v>16934.686435</v>
      </c>
      <c r="L137">
        <v>20164.890844727561</v>
      </c>
      <c r="M137">
        <v>0</v>
      </c>
      <c r="N137">
        <v>1859.7460000000001</v>
      </c>
      <c r="O137">
        <v>1341.1369999999999</v>
      </c>
      <c r="P137">
        <v>0</v>
      </c>
      <c r="Q137">
        <v>2055.7234370000001</v>
      </c>
      <c r="R137">
        <v>5885.0699979999999</v>
      </c>
      <c r="S137">
        <v>0</v>
      </c>
      <c r="T137">
        <v>0</v>
      </c>
      <c r="U137">
        <v>3230.2044097275598</v>
      </c>
      <c r="V137">
        <v>0</v>
      </c>
      <c r="W137">
        <v>0</v>
      </c>
      <c r="X137">
        <v>0</v>
      </c>
      <c r="Y137">
        <v>877408.5</v>
      </c>
      <c r="Z137">
        <v>57.564533485005398</v>
      </c>
      <c r="AA137">
        <v>6.2344221469113901</v>
      </c>
      <c r="AB137">
        <v>52.265267251299498</v>
      </c>
      <c r="AC137">
        <v>4.9895559170064301</v>
      </c>
      <c r="AD137">
        <v>103</v>
      </c>
      <c r="AE137">
        <v>0</v>
      </c>
      <c r="AF137">
        <v>63000</v>
      </c>
      <c r="AG137">
        <v>0</v>
      </c>
      <c r="AH137">
        <v>64853000</v>
      </c>
      <c r="AI137">
        <v>8.1999999999999993</v>
      </c>
      <c r="AJ137">
        <v>0</v>
      </c>
      <c r="AK137">
        <v>0</v>
      </c>
      <c r="AL137">
        <v>0</v>
      </c>
      <c r="AM137">
        <v>20774.193548387</v>
      </c>
      <c r="AN137">
        <v>0</v>
      </c>
      <c r="AO137">
        <v>0</v>
      </c>
      <c r="AP137">
        <v>0</v>
      </c>
      <c r="AQ137">
        <v>8129.0322580645097</v>
      </c>
      <c r="AR137">
        <v>0</v>
      </c>
      <c r="AS137">
        <v>82419.354838709594</v>
      </c>
      <c r="AT137">
        <v>0</v>
      </c>
      <c r="AU137">
        <v>1341.125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3230.2044097275598</v>
      </c>
      <c r="BB137">
        <v>1859.7460000000001</v>
      </c>
      <c r="BC137">
        <v>0</v>
      </c>
      <c r="BD137">
        <v>0</v>
      </c>
      <c r="BE137">
        <v>0</v>
      </c>
      <c r="BF137">
        <v>0</v>
      </c>
      <c r="BG137">
        <v>2055.7234370000001</v>
      </c>
      <c r="BH137">
        <v>5214.6400000000003</v>
      </c>
      <c r="BI137">
        <v>5885.0699979999999</v>
      </c>
      <c r="BJ137">
        <v>0</v>
      </c>
      <c r="BK137">
        <v>0</v>
      </c>
      <c r="BL137">
        <v>1.2E-2</v>
      </c>
      <c r="BM137">
        <v>0</v>
      </c>
      <c r="BN137">
        <v>0</v>
      </c>
      <c r="BO137">
        <v>0</v>
      </c>
      <c r="BP137">
        <v>578.37</v>
      </c>
      <c r="BQ137">
        <v>0</v>
      </c>
      <c r="BR137">
        <v>0</v>
      </c>
      <c r="BS137">
        <v>49</v>
      </c>
      <c r="BT137">
        <v>232949</v>
      </c>
      <c r="BU137">
        <v>15256</v>
      </c>
      <c r="BV137">
        <v>92096</v>
      </c>
      <c r="BY137" s="10">
        <v>43675</v>
      </c>
      <c r="BZ137">
        <v>5287234.9999999898</v>
      </c>
      <c r="CA137">
        <v>6575.7381989999994</v>
      </c>
    </row>
    <row r="138" spans="1:79">
      <c r="A138" s="2">
        <v>43689</v>
      </c>
      <c r="B138">
        <v>5142734.9999999944</v>
      </c>
      <c r="C138">
        <v>604.84</v>
      </c>
      <c r="D138">
        <v>14325.883884999999</v>
      </c>
      <c r="E138">
        <v>500.29</v>
      </c>
      <c r="F138">
        <v>15838.6444097275</v>
      </c>
      <c r="G138">
        <v>14325.883884999999</v>
      </c>
      <c r="H138">
        <v>500.29</v>
      </c>
      <c r="I138">
        <v>0</v>
      </c>
      <c r="J138">
        <v>0</v>
      </c>
      <c r="K138">
        <v>15431.013885</v>
      </c>
      <c r="L138">
        <v>30664.818294727502</v>
      </c>
      <c r="M138">
        <v>0</v>
      </c>
      <c r="N138">
        <v>1899.086</v>
      </c>
      <c r="O138">
        <v>604.84</v>
      </c>
      <c r="P138">
        <v>0</v>
      </c>
      <c r="Q138">
        <v>2420.4364970000001</v>
      </c>
      <c r="R138">
        <v>4795.8599990000002</v>
      </c>
      <c r="S138">
        <v>0</v>
      </c>
      <c r="T138">
        <v>0</v>
      </c>
      <c r="U138">
        <v>15233.8044097275</v>
      </c>
      <c r="V138">
        <v>0</v>
      </c>
      <c r="W138">
        <v>0</v>
      </c>
      <c r="X138">
        <v>0</v>
      </c>
      <c r="Y138">
        <v>816169.16</v>
      </c>
      <c r="Z138">
        <v>55.2583147634478</v>
      </c>
      <c r="AA138">
        <v>6.3010650842738096</v>
      </c>
      <c r="AB138">
        <v>50.274795559413398</v>
      </c>
      <c r="AC138">
        <v>4.9754214242526098</v>
      </c>
      <c r="AD138">
        <v>103</v>
      </c>
      <c r="AE138">
        <v>1</v>
      </c>
      <c r="AF138">
        <v>63000</v>
      </c>
      <c r="AG138">
        <v>0</v>
      </c>
      <c r="AH138">
        <v>64853000</v>
      </c>
      <c r="AI138">
        <v>8.1999999999999993</v>
      </c>
      <c r="AJ138">
        <v>0</v>
      </c>
      <c r="AK138">
        <v>0</v>
      </c>
      <c r="AL138">
        <v>0</v>
      </c>
      <c r="AM138">
        <v>20774.193548387</v>
      </c>
      <c r="AN138">
        <v>0</v>
      </c>
      <c r="AO138">
        <v>0</v>
      </c>
      <c r="AP138">
        <v>0</v>
      </c>
      <c r="AQ138">
        <v>8129.0322580645097</v>
      </c>
      <c r="AR138">
        <v>0</v>
      </c>
      <c r="AS138">
        <v>82419.354838709594</v>
      </c>
      <c r="AT138">
        <v>0</v>
      </c>
      <c r="AU138">
        <v>604.84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15233.8044097275</v>
      </c>
      <c r="BB138">
        <v>1899.086</v>
      </c>
      <c r="BC138">
        <v>0</v>
      </c>
      <c r="BD138">
        <v>0</v>
      </c>
      <c r="BE138">
        <v>0</v>
      </c>
      <c r="BF138">
        <v>0</v>
      </c>
      <c r="BG138">
        <v>2420.4364970000001</v>
      </c>
      <c r="BH138">
        <v>5210.501389</v>
      </c>
      <c r="BI138">
        <v>4795.8599990000002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500.29</v>
      </c>
      <c r="BQ138">
        <v>0</v>
      </c>
      <c r="BR138">
        <v>0</v>
      </c>
      <c r="BS138">
        <v>80</v>
      </c>
      <c r="BT138">
        <v>218844</v>
      </c>
      <c r="BU138">
        <v>9154</v>
      </c>
      <c r="BV138">
        <v>85667</v>
      </c>
      <c r="BY138" s="10">
        <v>43682</v>
      </c>
      <c r="BZ138">
        <v>5470134.9999999944</v>
      </c>
      <c r="CA138">
        <v>578.38199999999995</v>
      </c>
    </row>
    <row r="139" spans="1:79">
      <c r="A139" s="2">
        <v>43696</v>
      </c>
      <c r="B139">
        <v>5118234.9999999925</v>
      </c>
      <c r="C139">
        <v>2094.3671999999901</v>
      </c>
      <c r="D139">
        <v>13002.924494000001</v>
      </c>
      <c r="E139">
        <v>627.96</v>
      </c>
      <c r="F139">
        <v>42880.406225112092</v>
      </c>
      <c r="G139">
        <v>13002.924494000001</v>
      </c>
      <c r="H139">
        <v>20627.96</v>
      </c>
      <c r="I139">
        <v>0</v>
      </c>
      <c r="J139">
        <v>20000</v>
      </c>
      <c r="K139">
        <v>15725.25169399999</v>
      </c>
      <c r="L139">
        <v>76511.29071911209</v>
      </c>
      <c r="M139">
        <v>0</v>
      </c>
      <c r="N139">
        <v>1897.098</v>
      </c>
      <c r="O139">
        <v>2094.3671999999901</v>
      </c>
      <c r="P139">
        <v>0</v>
      </c>
      <c r="Q139">
        <v>2387.8164929999998</v>
      </c>
      <c r="R139">
        <v>3340.4300010000002</v>
      </c>
      <c r="S139">
        <v>0</v>
      </c>
      <c r="T139">
        <v>0</v>
      </c>
      <c r="U139">
        <v>40786.039025112099</v>
      </c>
      <c r="V139">
        <v>0</v>
      </c>
      <c r="W139">
        <v>0</v>
      </c>
      <c r="X139">
        <v>0</v>
      </c>
      <c r="Y139">
        <v>821586.05</v>
      </c>
      <c r="Z139">
        <v>56.565567891079603</v>
      </c>
      <c r="AA139">
        <v>6.2297004666750198</v>
      </c>
      <c r="AB139">
        <v>48.144438516937797</v>
      </c>
      <c r="AC139">
        <v>4.9196830864067502</v>
      </c>
      <c r="AD139">
        <v>103</v>
      </c>
      <c r="AE139">
        <v>0</v>
      </c>
      <c r="AF139">
        <v>63000</v>
      </c>
      <c r="AG139">
        <v>0</v>
      </c>
      <c r="AH139">
        <v>64853000</v>
      </c>
      <c r="AI139">
        <v>8.1999999999999993</v>
      </c>
      <c r="AJ139">
        <v>0</v>
      </c>
      <c r="AK139">
        <v>0</v>
      </c>
      <c r="AL139">
        <v>0</v>
      </c>
      <c r="AM139">
        <v>20774.193548387</v>
      </c>
      <c r="AN139">
        <v>0</v>
      </c>
      <c r="AO139">
        <v>0</v>
      </c>
      <c r="AP139">
        <v>0</v>
      </c>
      <c r="AQ139">
        <v>8129.0322580645097</v>
      </c>
      <c r="AR139">
        <v>0</v>
      </c>
      <c r="AS139">
        <v>82419.354838709594</v>
      </c>
      <c r="AT139">
        <v>0</v>
      </c>
      <c r="AU139">
        <v>2094.3671999999901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40786.039025112099</v>
      </c>
      <c r="BB139">
        <v>1897.098</v>
      </c>
      <c r="BC139">
        <v>0</v>
      </c>
      <c r="BD139">
        <v>0</v>
      </c>
      <c r="BE139">
        <v>0</v>
      </c>
      <c r="BF139">
        <v>0</v>
      </c>
      <c r="BG139">
        <v>2387.8164929999998</v>
      </c>
      <c r="BH139">
        <v>5377.58</v>
      </c>
      <c r="BI139">
        <v>3340.4300010000002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627.96</v>
      </c>
      <c r="BQ139">
        <v>0</v>
      </c>
      <c r="BR139">
        <v>20000</v>
      </c>
      <c r="BS139">
        <v>10</v>
      </c>
      <c r="BT139">
        <v>116664</v>
      </c>
      <c r="BU139">
        <v>0</v>
      </c>
      <c r="BV139">
        <v>81437</v>
      </c>
      <c r="BY139" s="10">
        <v>43689</v>
      </c>
      <c r="BZ139">
        <v>5142734.9999999944</v>
      </c>
      <c r="CA139">
        <v>500.29</v>
      </c>
    </row>
    <row r="140" spans="1:79">
      <c r="A140" s="2">
        <v>43703</v>
      </c>
      <c r="B140">
        <v>5395885.9999999963</v>
      </c>
      <c r="C140">
        <v>13987.36275</v>
      </c>
      <c r="D140">
        <v>12190.717403000001</v>
      </c>
      <c r="E140">
        <v>638.10399999999993</v>
      </c>
      <c r="F140">
        <v>74270.712764123105</v>
      </c>
      <c r="G140">
        <v>12190.717403000001</v>
      </c>
      <c r="H140">
        <v>7923.1040000000003</v>
      </c>
      <c r="I140">
        <v>0</v>
      </c>
      <c r="J140">
        <v>7285</v>
      </c>
      <c r="K140">
        <v>26816.184152999998</v>
      </c>
      <c r="L140">
        <v>94384.534167123114</v>
      </c>
      <c r="M140">
        <v>3966.6666666666601</v>
      </c>
      <c r="N140">
        <v>1846.1379999999999</v>
      </c>
      <c r="O140">
        <v>12894.010850000001</v>
      </c>
      <c r="P140">
        <v>0</v>
      </c>
      <c r="Q140">
        <v>1895.5553030000001</v>
      </c>
      <c r="R140">
        <v>3977.28</v>
      </c>
      <c r="S140">
        <v>0</v>
      </c>
      <c r="T140">
        <v>0</v>
      </c>
      <c r="U140">
        <v>60283.350014123098</v>
      </c>
      <c r="V140">
        <v>0</v>
      </c>
      <c r="W140">
        <v>3966.6666666666601</v>
      </c>
      <c r="X140">
        <v>0</v>
      </c>
      <c r="Y140">
        <v>869340.11</v>
      </c>
      <c r="Z140">
        <v>56.415691310009102</v>
      </c>
      <c r="AA140">
        <v>6.2068756802915699</v>
      </c>
      <c r="AB140">
        <v>49.906035609278</v>
      </c>
      <c r="AC140">
        <v>4.9213700159267502</v>
      </c>
      <c r="AD140">
        <v>103.142857142857</v>
      </c>
      <c r="AE140">
        <v>0</v>
      </c>
      <c r="AF140">
        <v>62785.714285714203</v>
      </c>
      <c r="AG140">
        <v>0</v>
      </c>
      <c r="AH140">
        <v>64855000</v>
      </c>
      <c r="AI140">
        <v>8.1999999999999993</v>
      </c>
      <c r="AJ140">
        <v>0</v>
      </c>
      <c r="AK140">
        <v>0</v>
      </c>
      <c r="AL140">
        <v>0</v>
      </c>
      <c r="AM140">
        <v>21573.118279569801</v>
      </c>
      <c r="AN140">
        <v>0</v>
      </c>
      <c r="AO140">
        <v>0</v>
      </c>
      <c r="AP140">
        <v>0</v>
      </c>
      <c r="AQ140">
        <v>13301.0752688172</v>
      </c>
      <c r="AR140">
        <v>3966.6666666666601</v>
      </c>
      <c r="AS140">
        <v>101678.494623655</v>
      </c>
      <c r="AT140">
        <v>0</v>
      </c>
      <c r="AU140">
        <v>12894.010850000001</v>
      </c>
      <c r="AV140">
        <v>0</v>
      </c>
      <c r="AW140">
        <v>76.7119</v>
      </c>
      <c r="AX140">
        <v>1016.64</v>
      </c>
      <c r="AY140">
        <v>0</v>
      </c>
      <c r="AZ140">
        <v>0</v>
      </c>
      <c r="BA140">
        <v>60283.350014123098</v>
      </c>
      <c r="BB140">
        <v>1846.1379999999999</v>
      </c>
      <c r="BC140">
        <v>0</v>
      </c>
      <c r="BD140">
        <v>0</v>
      </c>
      <c r="BE140">
        <v>0</v>
      </c>
      <c r="BF140">
        <v>0</v>
      </c>
      <c r="BG140">
        <v>1818.789403</v>
      </c>
      <c r="BH140">
        <v>5565.15</v>
      </c>
      <c r="BI140">
        <v>2960.64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5.3999999999999999E-2</v>
      </c>
      <c r="BP140">
        <v>638.04999999999995</v>
      </c>
      <c r="BQ140">
        <v>0</v>
      </c>
      <c r="BR140">
        <v>7285</v>
      </c>
      <c r="BS140">
        <v>31</v>
      </c>
      <c r="BT140">
        <v>46092</v>
      </c>
      <c r="BU140">
        <v>0</v>
      </c>
      <c r="BV140">
        <v>88985</v>
      </c>
      <c r="BY140" s="10">
        <v>43696</v>
      </c>
      <c r="BZ140">
        <v>5118234.9999999925</v>
      </c>
      <c r="CA140">
        <v>627.96</v>
      </c>
    </row>
    <row r="141" spans="1:79">
      <c r="A141" s="2">
        <v>43710</v>
      </c>
      <c r="B141">
        <v>5441185.9999999953</v>
      </c>
      <c r="C141">
        <v>22428.684119999889</v>
      </c>
      <c r="D141">
        <v>13385.230562000001</v>
      </c>
      <c r="E141">
        <v>18850.276529999999</v>
      </c>
      <c r="F141">
        <v>50409.654463793289</v>
      </c>
      <c r="G141">
        <v>15632.560562000001</v>
      </c>
      <c r="H141">
        <v>22550.276529999999</v>
      </c>
      <c r="I141">
        <v>2247.33</v>
      </c>
      <c r="J141">
        <v>3700</v>
      </c>
      <c r="K141">
        <v>54664.191211999889</v>
      </c>
      <c r="L141">
        <v>88592.491555793298</v>
      </c>
      <c r="M141">
        <v>27766.666666666599</v>
      </c>
      <c r="N141">
        <v>1852.9</v>
      </c>
      <c r="O141">
        <v>24775.2668999999</v>
      </c>
      <c r="P141">
        <v>0</v>
      </c>
      <c r="Q141">
        <v>15722.15544599999</v>
      </c>
      <c r="R141">
        <v>5538.6699980000003</v>
      </c>
      <c r="S141">
        <v>0</v>
      </c>
      <c r="T141">
        <v>0</v>
      </c>
      <c r="U141">
        <v>27980.9703437934</v>
      </c>
      <c r="V141">
        <v>0</v>
      </c>
      <c r="W141">
        <v>27766.666666666599</v>
      </c>
      <c r="X141">
        <v>0</v>
      </c>
      <c r="Y141">
        <v>874622.03</v>
      </c>
      <c r="Z141">
        <v>59.115924160651701</v>
      </c>
      <c r="AA141">
        <v>6.2211856324083596</v>
      </c>
      <c r="AB141">
        <v>51.754529094181102</v>
      </c>
      <c r="AC141">
        <v>4.9786013520869403</v>
      </c>
      <c r="AD141">
        <v>104</v>
      </c>
      <c r="AE141">
        <v>0</v>
      </c>
      <c r="AF141">
        <v>61500</v>
      </c>
      <c r="AG141">
        <v>0</v>
      </c>
      <c r="AH141">
        <v>64867000</v>
      </c>
      <c r="AI141">
        <v>8.1999999999999993</v>
      </c>
      <c r="AJ141">
        <v>0</v>
      </c>
      <c r="AK141">
        <v>0</v>
      </c>
      <c r="AL141">
        <v>0</v>
      </c>
      <c r="AM141">
        <v>26366.666666666599</v>
      </c>
      <c r="AN141">
        <v>0</v>
      </c>
      <c r="AO141">
        <v>0</v>
      </c>
      <c r="AP141">
        <v>0</v>
      </c>
      <c r="AQ141">
        <v>44333.333333333299</v>
      </c>
      <c r="AR141">
        <v>27766.666666666599</v>
      </c>
      <c r="AS141">
        <v>217233.33333333299</v>
      </c>
      <c r="AT141">
        <v>0</v>
      </c>
      <c r="AU141">
        <v>17662.842899999901</v>
      </c>
      <c r="AV141">
        <v>0</v>
      </c>
      <c r="AW141">
        <v>2925.9712199999899</v>
      </c>
      <c r="AX141">
        <v>1839.87</v>
      </c>
      <c r="AY141">
        <v>0</v>
      </c>
      <c r="AZ141">
        <v>0</v>
      </c>
      <c r="BA141">
        <v>27980.9703437934</v>
      </c>
      <c r="BB141">
        <v>1852.9</v>
      </c>
      <c r="BC141">
        <v>0</v>
      </c>
      <c r="BD141">
        <v>0</v>
      </c>
      <c r="BE141">
        <v>0</v>
      </c>
      <c r="BF141">
        <v>0</v>
      </c>
      <c r="BG141">
        <v>2589.821696</v>
      </c>
      <c r="BH141">
        <v>6132.8388679999998</v>
      </c>
      <c r="BI141">
        <v>2809.6699979999999</v>
      </c>
      <c r="BJ141">
        <v>0</v>
      </c>
      <c r="BK141">
        <v>2247.33</v>
      </c>
      <c r="BL141">
        <v>7112.424</v>
      </c>
      <c r="BM141">
        <v>0</v>
      </c>
      <c r="BN141">
        <v>0</v>
      </c>
      <c r="BO141">
        <v>10206.36253</v>
      </c>
      <c r="BP141">
        <v>642.36</v>
      </c>
      <c r="BQ141">
        <v>889.13</v>
      </c>
      <c r="BR141">
        <v>3700</v>
      </c>
      <c r="BS141">
        <v>32</v>
      </c>
      <c r="BT141">
        <v>367596</v>
      </c>
      <c r="BU141">
        <v>264047</v>
      </c>
      <c r="BV141">
        <v>87562</v>
      </c>
      <c r="BY141" s="10">
        <v>43703</v>
      </c>
      <c r="BZ141">
        <v>5395885.9999999963</v>
      </c>
      <c r="CA141">
        <v>638.10399999999993</v>
      </c>
    </row>
    <row r="142" spans="1:79">
      <c r="A142" s="2">
        <v>43717</v>
      </c>
      <c r="B142">
        <v>4950585.9999999916</v>
      </c>
      <c r="C142">
        <v>21105.677981999979</v>
      </c>
      <c r="D142">
        <v>12618.852661000001</v>
      </c>
      <c r="E142">
        <v>17306.185093</v>
      </c>
      <c r="F142">
        <v>35707.065725060878</v>
      </c>
      <c r="G142">
        <v>15615.292660999999</v>
      </c>
      <c r="H142">
        <v>17306.185093</v>
      </c>
      <c r="I142">
        <v>2996.44</v>
      </c>
      <c r="J142">
        <v>0</v>
      </c>
      <c r="K142">
        <v>51030.715735999976</v>
      </c>
      <c r="L142">
        <v>68628.543479060871</v>
      </c>
      <c r="M142">
        <v>27766.666666666599</v>
      </c>
      <c r="N142">
        <v>1857.6320000000001</v>
      </c>
      <c r="O142">
        <v>23662.61</v>
      </c>
      <c r="P142">
        <v>0</v>
      </c>
      <c r="Q142">
        <v>12754.343728999989</v>
      </c>
      <c r="R142">
        <v>6555.0000069999896</v>
      </c>
      <c r="S142">
        <v>0</v>
      </c>
      <c r="T142">
        <v>0</v>
      </c>
      <c r="U142">
        <v>14601.387743060901</v>
      </c>
      <c r="V142">
        <v>0</v>
      </c>
      <c r="W142">
        <v>27766.666666666599</v>
      </c>
      <c r="X142">
        <v>0</v>
      </c>
      <c r="Y142">
        <v>785289.84</v>
      </c>
      <c r="Z142">
        <v>56.136513721809898</v>
      </c>
      <c r="AA142">
        <v>6.3041513320225704</v>
      </c>
      <c r="AB142">
        <v>51.050162584001697</v>
      </c>
      <c r="AC142">
        <v>4.88914336809726</v>
      </c>
      <c r="AD142">
        <v>104</v>
      </c>
      <c r="AE142">
        <v>0</v>
      </c>
      <c r="AF142">
        <v>61500</v>
      </c>
      <c r="AG142">
        <v>0</v>
      </c>
      <c r="AH142">
        <v>64867000</v>
      </c>
      <c r="AI142">
        <v>8.1999999999999993</v>
      </c>
      <c r="AJ142">
        <v>0</v>
      </c>
      <c r="AK142">
        <v>0</v>
      </c>
      <c r="AL142">
        <v>0</v>
      </c>
      <c r="AM142">
        <v>26366.666666666599</v>
      </c>
      <c r="AN142">
        <v>0</v>
      </c>
      <c r="AO142">
        <v>0</v>
      </c>
      <c r="AP142">
        <v>0</v>
      </c>
      <c r="AQ142">
        <v>44333.333333333299</v>
      </c>
      <c r="AR142">
        <v>27766.666666666599</v>
      </c>
      <c r="AS142">
        <v>217233.33333333299</v>
      </c>
      <c r="AT142">
        <v>0</v>
      </c>
      <c r="AU142">
        <v>15490.446</v>
      </c>
      <c r="AV142">
        <v>0</v>
      </c>
      <c r="AW142">
        <v>3697.7319779999898</v>
      </c>
      <c r="AX142">
        <v>1917.50000399999</v>
      </c>
      <c r="AY142">
        <v>0</v>
      </c>
      <c r="AZ142">
        <v>0</v>
      </c>
      <c r="BA142">
        <v>14601.387743060901</v>
      </c>
      <c r="BB142">
        <v>1857.6320000000001</v>
      </c>
      <c r="BC142">
        <v>0</v>
      </c>
      <c r="BD142">
        <v>0</v>
      </c>
      <c r="BE142">
        <v>0</v>
      </c>
      <c r="BF142">
        <v>0</v>
      </c>
      <c r="BG142">
        <v>2743.2606559999999</v>
      </c>
      <c r="BH142">
        <v>5709.99</v>
      </c>
      <c r="BI142">
        <v>2307.9700050000001</v>
      </c>
      <c r="BJ142">
        <v>0</v>
      </c>
      <c r="BK142">
        <v>2996.44</v>
      </c>
      <c r="BL142">
        <v>8172.1639999999998</v>
      </c>
      <c r="BM142">
        <v>0</v>
      </c>
      <c r="BN142">
        <v>0</v>
      </c>
      <c r="BO142">
        <v>6313.351095</v>
      </c>
      <c r="BP142">
        <v>491.14</v>
      </c>
      <c r="BQ142">
        <v>2329.529998</v>
      </c>
      <c r="BR142">
        <v>0</v>
      </c>
      <c r="BS142">
        <v>78</v>
      </c>
      <c r="BT142">
        <v>206575</v>
      </c>
      <c r="BU142">
        <v>0</v>
      </c>
      <c r="BV142">
        <v>96855</v>
      </c>
      <c r="BY142" s="10">
        <v>43710</v>
      </c>
      <c r="BZ142">
        <v>5441185.9999999953</v>
      </c>
      <c r="CA142">
        <v>18850.276529999999</v>
      </c>
    </row>
    <row r="143" spans="1:79">
      <c r="A143" s="2">
        <v>43724</v>
      </c>
      <c r="B143">
        <v>4856285.9999999925</v>
      </c>
      <c r="C143">
        <v>24237.030677999879</v>
      </c>
      <c r="D143">
        <v>11989.201476</v>
      </c>
      <c r="E143">
        <v>18017.169686000001</v>
      </c>
      <c r="F143">
        <v>60357.32245036478</v>
      </c>
      <c r="G143">
        <v>14985.641476000001</v>
      </c>
      <c r="H143">
        <v>18017.169686000001</v>
      </c>
      <c r="I143">
        <v>2996.44</v>
      </c>
      <c r="J143">
        <v>0</v>
      </c>
      <c r="K143">
        <v>54243.401839999882</v>
      </c>
      <c r="L143">
        <v>93360.133612364792</v>
      </c>
      <c r="M143">
        <v>27766.666666666599</v>
      </c>
      <c r="N143">
        <v>1885.45</v>
      </c>
      <c r="O143">
        <v>28497.9191499999</v>
      </c>
      <c r="P143">
        <v>0</v>
      </c>
      <c r="Q143">
        <v>11852.60893799999</v>
      </c>
      <c r="R143">
        <v>6019.3599999999897</v>
      </c>
      <c r="S143">
        <v>0</v>
      </c>
      <c r="T143">
        <v>0</v>
      </c>
      <c r="U143">
        <v>36120.291772364901</v>
      </c>
      <c r="V143">
        <v>0</v>
      </c>
      <c r="W143">
        <v>27766.666666666599</v>
      </c>
      <c r="X143">
        <v>0</v>
      </c>
      <c r="Y143">
        <v>771381.48</v>
      </c>
      <c r="Z143">
        <v>58.102557987729703</v>
      </c>
      <c r="AA143">
        <v>6.2955698852596704</v>
      </c>
      <c r="AB143">
        <v>53.538922668493598</v>
      </c>
      <c r="AC143">
        <v>4.77607479245171</v>
      </c>
      <c r="AD143">
        <v>104</v>
      </c>
      <c r="AE143">
        <v>0</v>
      </c>
      <c r="AF143">
        <v>61500</v>
      </c>
      <c r="AG143">
        <v>0</v>
      </c>
      <c r="AH143">
        <v>64867000</v>
      </c>
      <c r="AI143">
        <v>8.1999999999999993</v>
      </c>
      <c r="AJ143">
        <v>0</v>
      </c>
      <c r="AK143">
        <v>0</v>
      </c>
      <c r="AL143">
        <v>0</v>
      </c>
      <c r="AM143">
        <v>26366.666666666599</v>
      </c>
      <c r="AN143">
        <v>0</v>
      </c>
      <c r="AO143">
        <v>0</v>
      </c>
      <c r="AP143">
        <v>0</v>
      </c>
      <c r="AQ143">
        <v>44333.333333333299</v>
      </c>
      <c r="AR143">
        <v>27766.666666666599</v>
      </c>
      <c r="AS143">
        <v>217233.33333333299</v>
      </c>
      <c r="AT143">
        <v>0</v>
      </c>
      <c r="AU143">
        <v>18579.213149999901</v>
      </c>
      <c r="AV143">
        <v>0</v>
      </c>
      <c r="AW143">
        <v>3646.5475279999901</v>
      </c>
      <c r="AX143">
        <v>2011.26999999999</v>
      </c>
      <c r="AY143">
        <v>0</v>
      </c>
      <c r="AZ143">
        <v>0</v>
      </c>
      <c r="BA143">
        <v>36120.291772364901</v>
      </c>
      <c r="BB143">
        <v>1885.45</v>
      </c>
      <c r="BC143">
        <v>0</v>
      </c>
      <c r="BD143">
        <v>0</v>
      </c>
      <c r="BE143">
        <v>0</v>
      </c>
      <c r="BF143">
        <v>0</v>
      </c>
      <c r="BG143">
        <v>2911.4977239999998</v>
      </c>
      <c r="BH143">
        <v>5484.7137519999997</v>
      </c>
      <c r="BI143">
        <v>1707.54</v>
      </c>
      <c r="BJ143">
        <v>0</v>
      </c>
      <c r="BK143">
        <v>2996.44</v>
      </c>
      <c r="BL143">
        <v>9918.7060000000001</v>
      </c>
      <c r="BM143">
        <v>0</v>
      </c>
      <c r="BN143">
        <v>0</v>
      </c>
      <c r="BO143">
        <v>5294.5636860000004</v>
      </c>
      <c r="BP143">
        <v>503.35</v>
      </c>
      <c r="BQ143">
        <v>2300.5500000000002</v>
      </c>
      <c r="BR143">
        <v>0</v>
      </c>
      <c r="BS143">
        <v>123</v>
      </c>
      <c r="BT143">
        <v>201162</v>
      </c>
      <c r="BU143">
        <v>0</v>
      </c>
      <c r="BV143">
        <v>95820</v>
      </c>
      <c r="BY143" s="10">
        <v>43717</v>
      </c>
      <c r="BZ143">
        <v>4950585.9999999916</v>
      </c>
      <c r="CA143">
        <v>17306.185093</v>
      </c>
    </row>
    <row r="144" spans="1:79">
      <c r="A144" s="2">
        <v>43731</v>
      </c>
      <c r="B144">
        <v>5119385.9999999907</v>
      </c>
      <c r="C144">
        <v>29019.091672999992</v>
      </c>
      <c r="D144">
        <v>11027.456485999999</v>
      </c>
      <c r="E144">
        <v>21817.418065999998</v>
      </c>
      <c r="F144">
        <v>59243.554022826691</v>
      </c>
      <c r="G144">
        <v>14023.896486</v>
      </c>
      <c r="H144">
        <v>21817.418065999998</v>
      </c>
      <c r="I144">
        <v>2996.44</v>
      </c>
      <c r="J144">
        <v>0</v>
      </c>
      <c r="K144">
        <v>61863.966224999996</v>
      </c>
      <c r="L144">
        <v>95084.868574826687</v>
      </c>
      <c r="M144">
        <v>27766.666666666599</v>
      </c>
      <c r="N144">
        <v>1868.538</v>
      </c>
      <c r="O144">
        <v>34441.6976</v>
      </c>
      <c r="P144">
        <v>0</v>
      </c>
      <c r="Q144">
        <v>14340.840623999989</v>
      </c>
      <c r="R144">
        <v>5117.0400009999994</v>
      </c>
      <c r="S144">
        <v>0</v>
      </c>
      <c r="T144">
        <v>0</v>
      </c>
      <c r="U144">
        <v>30224.462349826699</v>
      </c>
      <c r="V144">
        <v>0</v>
      </c>
      <c r="W144">
        <v>27766.666666666599</v>
      </c>
      <c r="X144">
        <v>0</v>
      </c>
      <c r="Y144">
        <v>819552.83</v>
      </c>
      <c r="Z144">
        <v>55.140213869397599</v>
      </c>
      <c r="AA144">
        <v>6.24656008759312</v>
      </c>
      <c r="AB144">
        <v>51.216106965174099</v>
      </c>
      <c r="AC144">
        <v>4.9139558802121996</v>
      </c>
      <c r="AD144">
        <v>104</v>
      </c>
      <c r="AE144">
        <v>0</v>
      </c>
      <c r="AF144">
        <v>61500</v>
      </c>
      <c r="AG144">
        <v>0</v>
      </c>
      <c r="AH144">
        <v>64867000</v>
      </c>
      <c r="AI144">
        <v>8.1999999999999993</v>
      </c>
      <c r="AJ144">
        <v>0</v>
      </c>
      <c r="AK144">
        <v>0</v>
      </c>
      <c r="AL144">
        <v>0</v>
      </c>
      <c r="AM144">
        <v>26366.666666666599</v>
      </c>
      <c r="AN144">
        <v>0</v>
      </c>
      <c r="AO144">
        <v>0</v>
      </c>
      <c r="AP144">
        <v>0</v>
      </c>
      <c r="AQ144">
        <v>44333.333333333299</v>
      </c>
      <c r="AR144">
        <v>27766.666666666599</v>
      </c>
      <c r="AS144">
        <v>217233.33333333299</v>
      </c>
      <c r="AT144">
        <v>0</v>
      </c>
      <c r="AU144">
        <v>23026.649600000001</v>
      </c>
      <c r="AV144">
        <v>0</v>
      </c>
      <c r="AW144">
        <v>4071.9220729999902</v>
      </c>
      <c r="AX144">
        <v>1920.52</v>
      </c>
      <c r="AY144">
        <v>0</v>
      </c>
      <c r="AZ144">
        <v>0</v>
      </c>
      <c r="BA144">
        <v>30224.462349826699</v>
      </c>
      <c r="BB144">
        <v>1868.538</v>
      </c>
      <c r="BC144">
        <v>0</v>
      </c>
      <c r="BD144">
        <v>0</v>
      </c>
      <c r="BE144">
        <v>0</v>
      </c>
      <c r="BF144">
        <v>0</v>
      </c>
      <c r="BG144">
        <v>2755.6784859999998</v>
      </c>
      <c r="BH144">
        <v>5544.56</v>
      </c>
      <c r="BI144">
        <v>858.68</v>
      </c>
      <c r="BJ144">
        <v>0</v>
      </c>
      <c r="BK144">
        <v>2996.44</v>
      </c>
      <c r="BL144">
        <v>11415.048000000001</v>
      </c>
      <c r="BM144">
        <v>0</v>
      </c>
      <c r="BN144">
        <v>0</v>
      </c>
      <c r="BO144">
        <v>7513.240065</v>
      </c>
      <c r="BP144">
        <v>551.29</v>
      </c>
      <c r="BQ144">
        <v>2337.840001</v>
      </c>
      <c r="BR144">
        <v>0</v>
      </c>
      <c r="BS144">
        <v>67</v>
      </c>
      <c r="BT144">
        <v>229564</v>
      </c>
      <c r="BU144">
        <v>181427</v>
      </c>
      <c r="BV144">
        <v>94616</v>
      </c>
      <c r="BY144" s="10">
        <v>43724</v>
      </c>
      <c r="BZ144">
        <v>4856285.9999999925</v>
      </c>
      <c r="CA144">
        <v>18017.169686000001</v>
      </c>
    </row>
    <row r="145" spans="1:79">
      <c r="A145" s="2">
        <v>43738</v>
      </c>
      <c r="B145">
        <v>5641397.4999999925</v>
      </c>
      <c r="C145">
        <v>31740.546094999991</v>
      </c>
      <c r="D145">
        <v>8340.5011610000001</v>
      </c>
      <c r="E145">
        <v>21146.597140000002</v>
      </c>
      <c r="F145">
        <v>72847.306807248489</v>
      </c>
      <c r="G145">
        <v>11336.941161000001</v>
      </c>
      <c r="H145">
        <v>25996.597140000002</v>
      </c>
      <c r="I145">
        <v>2996.44</v>
      </c>
      <c r="J145">
        <v>4850</v>
      </c>
      <c r="K145">
        <v>61227.644395999989</v>
      </c>
      <c r="L145">
        <v>110180.8451082485</v>
      </c>
      <c r="M145">
        <v>50611.827956989197</v>
      </c>
      <c r="N145">
        <v>705.08199999999999</v>
      </c>
      <c r="O145">
        <v>35486.376300000004</v>
      </c>
      <c r="P145">
        <v>0</v>
      </c>
      <c r="Q145">
        <v>14723.096095999999</v>
      </c>
      <c r="R145">
        <v>4313.8699999999899</v>
      </c>
      <c r="S145">
        <v>0</v>
      </c>
      <c r="T145">
        <v>0</v>
      </c>
      <c r="U145">
        <v>41106.760712248499</v>
      </c>
      <c r="V145">
        <v>0</v>
      </c>
      <c r="W145">
        <v>50611.827956989197</v>
      </c>
      <c r="X145">
        <v>0</v>
      </c>
      <c r="Y145">
        <v>930861.92</v>
      </c>
      <c r="Z145">
        <v>55.404063013641498</v>
      </c>
      <c r="AA145">
        <v>6.06040206633471</v>
      </c>
      <c r="AB145">
        <v>52.762616822429898</v>
      </c>
      <c r="AC145">
        <v>4.9077304495220497</v>
      </c>
      <c r="AD145">
        <v>104</v>
      </c>
      <c r="AE145">
        <v>0</v>
      </c>
      <c r="AF145">
        <v>62528.571428571398</v>
      </c>
      <c r="AG145">
        <v>0</v>
      </c>
      <c r="AH145">
        <v>64878142.857142799</v>
      </c>
      <c r="AI145">
        <v>7.8571428571428497</v>
      </c>
      <c r="AJ145">
        <v>0</v>
      </c>
      <c r="AK145">
        <v>0</v>
      </c>
      <c r="AL145">
        <v>0</v>
      </c>
      <c r="AM145">
        <v>26218.279569892398</v>
      </c>
      <c r="AN145">
        <v>0</v>
      </c>
      <c r="AO145">
        <v>0</v>
      </c>
      <c r="AP145">
        <v>0</v>
      </c>
      <c r="AQ145">
        <v>34397.849462365499</v>
      </c>
      <c r="AR145">
        <v>50611.827956989197</v>
      </c>
      <c r="AS145">
        <v>352904.30107526801</v>
      </c>
      <c r="AT145">
        <v>0</v>
      </c>
      <c r="AU145">
        <v>24669.755300000001</v>
      </c>
      <c r="AV145">
        <v>0</v>
      </c>
      <c r="AW145">
        <v>5523.1007950000003</v>
      </c>
      <c r="AX145">
        <v>1547.6899999999901</v>
      </c>
      <c r="AY145">
        <v>0</v>
      </c>
      <c r="AZ145">
        <v>0</v>
      </c>
      <c r="BA145">
        <v>41106.760712248499</v>
      </c>
      <c r="BB145">
        <v>705.08199999999999</v>
      </c>
      <c r="BC145">
        <v>0</v>
      </c>
      <c r="BD145">
        <v>0</v>
      </c>
      <c r="BE145">
        <v>0</v>
      </c>
      <c r="BF145">
        <v>0</v>
      </c>
      <c r="BG145">
        <v>1915.8191609999999</v>
      </c>
      <c r="BH145">
        <v>5310.56</v>
      </c>
      <c r="BI145">
        <v>409.04</v>
      </c>
      <c r="BJ145">
        <v>0</v>
      </c>
      <c r="BK145">
        <v>2996.44</v>
      </c>
      <c r="BL145">
        <v>10816.620999999999</v>
      </c>
      <c r="BM145">
        <v>0</v>
      </c>
      <c r="BN145">
        <v>0</v>
      </c>
      <c r="BO145">
        <v>7284.1761399999996</v>
      </c>
      <c r="BP145">
        <v>688.66</v>
      </c>
      <c r="BQ145">
        <v>2357.14</v>
      </c>
      <c r="BR145">
        <v>4850</v>
      </c>
      <c r="BS145">
        <v>66</v>
      </c>
      <c r="BT145">
        <v>108079</v>
      </c>
      <c r="BU145">
        <v>0</v>
      </c>
      <c r="BV145">
        <v>88445</v>
      </c>
      <c r="BY145" s="10">
        <v>43731</v>
      </c>
      <c r="BZ145">
        <v>5119385.9999999907</v>
      </c>
      <c r="CA145">
        <v>21817.418065999998</v>
      </c>
    </row>
    <row r="146" spans="1:79">
      <c r="A146" s="2">
        <v>43745</v>
      </c>
      <c r="B146">
        <v>4868597.4999999925</v>
      </c>
      <c r="C146">
        <v>30962.476804999998</v>
      </c>
      <c r="D146">
        <v>5445.8</v>
      </c>
      <c r="E146">
        <v>24210.991759</v>
      </c>
      <c r="F146">
        <v>40665.452503242966</v>
      </c>
      <c r="G146">
        <v>7693.13</v>
      </c>
      <c r="H146">
        <v>24210.991759</v>
      </c>
      <c r="I146">
        <v>2247.33</v>
      </c>
      <c r="J146">
        <v>0</v>
      </c>
      <c r="K146">
        <v>60619.268563999998</v>
      </c>
      <c r="L146">
        <v>72569.574262242968</v>
      </c>
      <c r="M146">
        <v>54419.354838709602</v>
      </c>
      <c r="N146">
        <v>0</v>
      </c>
      <c r="O146">
        <v>38970.213600000003</v>
      </c>
      <c r="P146">
        <v>0</v>
      </c>
      <c r="Q146">
        <v>11634.194964</v>
      </c>
      <c r="R146">
        <v>4481.2099999999991</v>
      </c>
      <c r="S146">
        <v>0</v>
      </c>
      <c r="T146">
        <v>0</v>
      </c>
      <c r="U146">
        <v>9702.9756982429699</v>
      </c>
      <c r="V146">
        <v>0</v>
      </c>
      <c r="W146">
        <v>54419.354838709602</v>
      </c>
      <c r="X146">
        <v>0</v>
      </c>
      <c r="Y146">
        <v>781891.93</v>
      </c>
      <c r="Z146">
        <v>56.333891346532504</v>
      </c>
      <c r="AA146">
        <v>6.2266884939271003</v>
      </c>
      <c r="AB146">
        <v>50.880213499598497</v>
      </c>
      <c r="AC146">
        <v>4.9029867808684404</v>
      </c>
      <c r="AD146">
        <v>104</v>
      </c>
      <c r="AE146">
        <v>0</v>
      </c>
      <c r="AF146">
        <v>62700</v>
      </c>
      <c r="AG146">
        <v>0</v>
      </c>
      <c r="AH146">
        <v>64880000</v>
      </c>
      <c r="AI146">
        <v>7.7999999999999901</v>
      </c>
      <c r="AJ146">
        <v>0</v>
      </c>
      <c r="AK146">
        <v>0</v>
      </c>
      <c r="AL146">
        <v>0</v>
      </c>
      <c r="AM146">
        <v>26193.5483870967</v>
      </c>
      <c r="AN146">
        <v>0</v>
      </c>
      <c r="AO146">
        <v>0</v>
      </c>
      <c r="AP146">
        <v>0</v>
      </c>
      <c r="AQ146">
        <v>32741.9354838709</v>
      </c>
      <c r="AR146">
        <v>54419.354838709602</v>
      </c>
      <c r="AS146">
        <v>375516.129032258</v>
      </c>
      <c r="AT146">
        <v>0</v>
      </c>
      <c r="AU146">
        <v>24644.3606</v>
      </c>
      <c r="AV146">
        <v>0</v>
      </c>
      <c r="AW146">
        <v>4666.5762050000003</v>
      </c>
      <c r="AX146">
        <v>1651.54</v>
      </c>
      <c r="AY146">
        <v>0</v>
      </c>
      <c r="AZ146">
        <v>0</v>
      </c>
      <c r="BA146">
        <v>9702.9756982429699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4970.2700000000004</v>
      </c>
      <c r="BI146">
        <v>475.53</v>
      </c>
      <c r="BJ146">
        <v>0</v>
      </c>
      <c r="BK146">
        <v>2247.33</v>
      </c>
      <c r="BL146">
        <v>14325.852999999999</v>
      </c>
      <c r="BM146">
        <v>0</v>
      </c>
      <c r="BN146">
        <v>0</v>
      </c>
      <c r="BO146">
        <v>6967.618759</v>
      </c>
      <c r="BP146">
        <v>563.38</v>
      </c>
      <c r="BQ146">
        <v>2354.14</v>
      </c>
      <c r="BR146">
        <v>0</v>
      </c>
      <c r="BS146">
        <v>92</v>
      </c>
      <c r="BT146">
        <v>214056</v>
      </c>
      <c r="BU146">
        <v>0</v>
      </c>
      <c r="BV146">
        <v>86853</v>
      </c>
      <c r="BY146" s="10">
        <v>43738</v>
      </c>
      <c r="BZ146">
        <v>5641397.4999999925</v>
      </c>
      <c r="CA146">
        <v>21146.597140000002</v>
      </c>
    </row>
    <row r="147" spans="1:79">
      <c r="A147" s="2">
        <v>43752</v>
      </c>
      <c r="B147">
        <v>4807097.4999999953</v>
      </c>
      <c r="C147">
        <v>28661.732545999988</v>
      </c>
      <c r="D147">
        <v>5236.1660000000002</v>
      </c>
      <c r="E147">
        <v>25697.925723</v>
      </c>
      <c r="F147">
        <v>43248.307468548002</v>
      </c>
      <c r="G147">
        <v>7483.4960000000001</v>
      </c>
      <c r="H147">
        <v>25697.925723</v>
      </c>
      <c r="I147">
        <v>2247.33</v>
      </c>
      <c r="J147">
        <v>0</v>
      </c>
      <c r="K147">
        <v>59595.82426899999</v>
      </c>
      <c r="L147">
        <v>76429.729191548002</v>
      </c>
      <c r="M147">
        <v>54419.354838709602</v>
      </c>
      <c r="N147">
        <v>0</v>
      </c>
      <c r="O147">
        <v>39770.539499999999</v>
      </c>
      <c r="P147">
        <v>0</v>
      </c>
      <c r="Q147">
        <v>9725.5747689999898</v>
      </c>
      <c r="R147">
        <v>4143.09</v>
      </c>
      <c r="S147">
        <v>0</v>
      </c>
      <c r="T147">
        <v>0</v>
      </c>
      <c r="U147">
        <v>14586.574922547999</v>
      </c>
      <c r="V147">
        <v>0</v>
      </c>
      <c r="W147">
        <v>54419.354838709602</v>
      </c>
      <c r="X147">
        <v>0</v>
      </c>
      <c r="Y147">
        <v>765134.72</v>
      </c>
      <c r="Z147">
        <v>57.255868551657201</v>
      </c>
      <c r="AA147">
        <v>6.2826811783957099</v>
      </c>
      <c r="AB147">
        <v>49.951534892902899</v>
      </c>
      <c r="AC147">
        <v>4.8649387383182203</v>
      </c>
      <c r="AD147">
        <v>104</v>
      </c>
      <c r="AE147">
        <v>0</v>
      </c>
      <c r="AF147">
        <v>62700</v>
      </c>
      <c r="AG147">
        <v>0</v>
      </c>
      <c r="AH147">
        <v>64880000</v>
      </c>
      <c r="AI147">
        <v>7.7999999999999901</v>
      </c>
      <c r="AJ147">
        <v>0</v>
      </c>
      <c r="AK147">
        <v>0</v>
      </c>
      <c r="AL147">
        <v>0</v>
      </c>
      <c r="AM147">
        <v>26193.5483870967</v>
      </c>
      <c r="AN147">
        <v>0</v>
      </c>
      <c r="AO147">
        <v>0</v>
      </c>
      <c r="AP147">
        <v>0</v>
      </c>
      <c r="AQ147">
        <v>32741.9354838709</v>
      </c>
      <c r="AR147">
        <v>54419.354838709602</v>
      </c>
      <c r="AS147">
        <v>375516.129032258</v>
      </c>
      <c r="AT147">
        <v>0</v>
      </c>
      <c r="AU147">
        <v>23507.797500000001</v>
      </c>
      <c r="AV147">
        <v>0</v>
      </c>
      <c r="AW147">
        <v>3370.1850459999901</v>
      </c>
      <c r="AX147">
        <v>1783.75</v>
      </c>
      <c r="AY147">
        <v>0</v>
      </c>
      <c r="AZ147">
        <v>0</v>
      </c>
      <c r="BA147">
        <v>14586.574922547999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0.17599999999999999</v>
      </c>
      <c r="BH147">
        <v>5232.49</v>
      </c>
      <c r="BI147">
        <v>3.5</v>
      </c>
      <c r="BJ147">
        <v>0</v>
      </c>
      <c r="BK147">
        <v>2247.33</v>
      </c>
      <c r="BL147">
        <v>16262.742</v>
      </c>
      <c r="BM147">
        <v>0</v>
      </c>
      <c r="BN147">
        <v>0</v>
      </c>
      <c r="BO147">
        <v>6355.2137229999998</v>
      </c>
      <c r="BP147">
        <v>724.13</v>
      </c>
      <c r="BQ147">
        <v>2355.84</v>
      </c>
      <c r="BR147">
        <v>0</v>
      </c>
      <c r="BS147">
        <v>41</v>
      </c>
      <c r="BT147">
        <v>449381</v>
      </c>
      <c r="BU147">
        <v>295634</v>
      </c>
      <c r="BV147">
        <v>103090</v>
      </c>
      <c r="BY147" s="10">
        <v>43745</v>
      </c>
      <c r="BZ147">
        <v>4868597.4999999925</v>
      </c>
      <c r="CA147">
        <v>24210.991759</v>
      </c>
    </row>
    <row r="148" spans="1:79">
      <c r="A148" s="2">
        <v>43759</v>
      </c>
      <c r="B148">
        <v>4724197.4999999916</v>
      </c>
      <c r="C148">
        <v>31973.260743999901</v>
      </c>
      <c r="D148">
        <v>5226.8150000000014</v>
      </c>
      <c r="E148">
        <v>30402.335798</v>
      </c>
      <c r="F148">
        <v>44014.8811488434</v>
      </c>
      <c r="G148">
        <v>7088.8850000000002</v>
      </c>
      <c r="H148">
        <v>30402.335798</v>
      </c>
      <c r="I148">
        <v>1862.07</v>
      </c>
      <c r="J148">
        <v>0</v>
      </c>
      <c r="K148">
        <v>67602.4115419999</v>
      </c>
      <c r="L148">
        <v>81506.101946843395</v>
      </c>
      <c r="M148">
        <v>54419.354838709602</v>
      </c>
      <c r="N148">
        <v>0</v>
      </c>
      <c r="O148">
        <v>49554.653449999903</v>
      </c>
      <c r="P148">
        <v>0</v>
      </c>
      <c r="Q148">
        <v>7725.3280919999997</v>
      </c>
      <c r="R148">
        <v>4515.25</v>
      </c>
      <c r="S148">
        <v>0</v>
      </c>
      <c r="T148">
        <v>0</v>
      </c>
      <c r="U148">
        <v>12041.620404843499</v>
      </c>
      <c r="V148">
        <v>0</v>
      </c>
      <c r="W148">
        <v>54419.354838709602</v>
      </c>
      <c r="X148">
        <v>0</v>
      </c>
      <c r="Y148">
        <v>753079.3</v>
      </c>
      <c r="Z148">
        <v>56.657970496576397</v>
      </c>
      <c r="AA148">
        <v>6.2731740110995604</v>
      </c>
      <c r="AB148">
        <v>49.4719699660088</v>
      </c>
      <c r="AC148">
        <v>4.8702612187989596</v>
      </c>
      <c r="AD148">
        <v>104</v>
      </c>
      <c r="AE148">
        <v>0</v>
      </c>
      <c r="AF148">
        <v>62700</v>
      </c>
      <c r="AG148">
        <v>0</v>
      </c>
      <c r="AH148">
        <v>64880000</v>
      </c>
      <c r="AI148">
        <v>7.7999999999999901</v>
      </c>
      <c r="AJ148">
        <v>0</v>
      </c>
      <c r="AK148">
        <v>0</v>
      </c>
      <c r="AL148">
        <v>0</v>
      </c>
      <c r="AM148">
        <v>26193.5483870967</v>
      </c>
      <c r="AN148">
        <v>0</v>
      </c>
      <c r="AO148">
        <v>0</v>
      </c>
      <c r="AP148">
        <v>0</v>
      </c>
      <c r="AQ148">
        <v>32741.9354838709</v>
      </c>
      <c r="AR148">
        <v>54419.354838709602</v>
      </c>
      <c r="AS148">
        <v>375516.129032258</v>
      </c>
      <c r="AT148">
        <v>0</v>
      </c>
      <c r="AU148">
        <v>27883.515449999901</v>
      </c>
      <c r="AV148">
        <v>0</v>
      </c>
      <c r="AW148">
        <v>2022.1652939999999</v>
      </c>
      <c r="AX148">
        <v>2067.58</v>
      </c>
      <c r="AY148">
        <v>0</v>
      </c>
      <c r="AZ148">
        <v>0</v>
      </c>
      <c r="BA148">
        <v>12041.620404843499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5.0000000000000001E-3</v>
      </c>
      <c r="BH148">
        <v>5224.8100000000004</v>
      </c>
      <c r="BI148">
        <v>2</v>
      </c>
      <c r="BJ148">
        <v>0</v>
      </c>
      <c r="BK148">
        <v>1862.07</v>
      </c>
      <c r="BL148">
        <v>21671.137999999999</v>
      </c>
      <c r="BM148">
        <v>0</v>
      </c>
      <c r="BN148">
        <v>0</v>
      </c>
      <c r="BO148">
        <v>5703.1577980000002</v>
      </c>
      <c r="BP148">
        <v>582.37</v>
      </c>
      <c r="BQ148">
        <v>2445.67</v>
      </c>
      <c r="BR148">
        <v>0</v>
      </c>
      <c r="BS148">
        <v>494</v>
      </c>
      <c r="BT148">
        <v>291981</v>
      </c>
      <c r="BU148">
        <v>176398</v>
      </c>
      <c r="BV148">
        <v>95761</v>
      </c>
      <c r="BY148" s="10">
        <v>43752</v>
      </c>
      <c r="BZ148">
        <v>4807097.4999999953</v>
      </c>
      <c r="CA148">
        <v>25697.925723</v>
      </c>
    </row>
    <row r="149" spans="1:79">
      <c r="A149" s="2">
        <v>43766</v>
      </c>
      <c r="B149">
        <v>5058142.4999999963</v>
      </c>
      <c r="C149">
        <v>20819.576237000001</v>
      </c>
      <c r="D149">
        <v>5359.44</v>
      </c>
      <c r="E149">
        <v>15023.325714000001</v>
      </c>
      <c r="F149">
        <v>30870.870446363191</v>
      </c>
      <c r="G149">
        <v>7221.5099999999993</v>
      </c>
      <c r="H149">
        <v>15023.325714000001</v>
      </c>
      <c r="I149">
        <v>1862.07</v>
      </c>
      <c r="J149">
        <v>0</v>
      </c>
      <c r="K149">
        <v>41202.341950999988</v>
      </c>
      <c r="L149">
        <v>53115.706160363203</v>
      </c>
      <c r="M149">
        <v>45696.774193548401</v>
      </c>
      <c r="N149">
        <v>0</v>
      </c>
      <c r="O149">
        <v>29375.827450000001</v>
      </c>
      <c r="P149">
        <v>0</v>
      </c>
      <c r="Q149">
        <v>3436.7444939999991</v>
      </c>
      <c r="R149">
        <v>2504.2700070000001</v>
      </c>
      <c r="S149">
        <v>0</v>
      </c>
      <c r="T149">
        <v>0</v>
      </c>
      <c r="U149">
        <v>10051.294209363199</v>
      </c>
      <c r="V149">
        <v>0</v>
      </c>
      <c r="W149">
        <v>44996.774193548401</v>
      </c>
      <c r="X149">
        <v>700</v>
      </c>
      <c r="Y149">
        <v>811627.89</v>
      </c>
      <c r="Z149">
        <v>57.716075945863501</v>
      </c>
      <c r="AA149">
        <v>6.2320955089997101</v>
      </c>
      <c r="AB149">
        <v>52.3733339461347</v>
      </c>
      <c r="AC149">
        <v>4.8968767232880497</v>
      </c>
      <c r="AD149">
        <v>104.428571428571</v>
      </c>
      <c r="AE149">
        <v>1</v>
      </c>
      <c r="AF149">
        <v>60985.714285714203</v>
      </c>
      <c r="AG149">
        <v>0</v>
      </c>
      <c r="AH149">
        <v>64884285.714285702</v>
      </c>
      <c r="AI149">
        <v>7.7999999999999901</v>
      </c>
      <c r="AJ149">
        <v>0</v>
      </c>
      <c r="AK149">
        <v>0</v>
      </c>
      <c r="AL149">
        <v>700</v>
      </c>
      <c r="AM149">
        <v>20167.741935483798</v>
      </c>
      <c r="AN149">
        <v>0</v>
      </c>
      <c r="AO149">
        <v>0</v>
      </c>
      <c r="AP149">
        <v>0</v>
      </c>
      <c r="AQ149">
        <v>34009.677419354797</v>
      </c>
      <c r="AR149">
        <v>44996.774193548401</v>
      </c>
      <c r="AS149">
        <v>322980.64516129001</v>
      </c>
      <c r="AT149">
        <v>0</v>
      </c>
      <c r="AU149">
        <v>18816.015449999999</v>
      </c>
      <c r="AV149">
        <v>0</v>
      </c>
      <c r="AW149">
        <v>930.45078399999898</v>
      </c>
      <c r="AX149">
        <v>1073.110003</v>
      </c>
      <c r="AY149">
        <v>0</v>
      </c>
      <c r="AZ149">
        <v>0</v>
      </c>
      <c r="BA149">
        <v>10051.294209363199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5358.44</v>
      </c>
      <c r="BI149">
        <v>1</v>
      </c>
      <c r="BJ149">
        <v>0</v>
      </c>
      <c r="BK149">
        <v>1862.07</v>
      </c>
      <c r="BL149">
        <v>10559.812</v>
      </c>
      <c r="BM149">
        <v>0</v>
      </c>
      <c r="BN149">
        <v>0</v>
      </c>
      <c r="BO149">
        <v>2506.2937099999999</v>
      </c>
      <c r="BP149">
        <v>527.05999999999995</v>
      </c>
      <c r="BQ149">
        <v>1430.1600040000001</v>
      </c>
      <c r="BR149">
        <v>0</v>
      </c>
      <c r="BS149">
        <v>3496</v>
      </c>
      <c r="BT149">
        <v>54607</v>
      </c>
      <c r="BU149">
        <v>0</v>
      </c>
      <c r="BV149">
        <v>92695</v>
      </c>
      <c r="BY149" s="10">
        <v>43759</v>
      </c>
      <c r="BZ149">
        <v>4724197.4999999916</v>
      </c>
      <c r="CA149">
        <v>30402.335798</v>
      </c>
    </row>
    <row r="150" spans="1:79">
      <c r="A150" s="2">
        <v>43773</v>
      </c>
      <c r="B150">
        <v>5511442.4999999888</v>
      </c>
      <c r="C150">
        <v>7351.87949999999</v>
      </c>
      <c r="D150">
        <v>4486.1899999999996</v>
      </c>
      <c r="E150">
        <v>560.36399999999992</v>
      </c>
      <c r="F150">
        <v>36168.063670131087</v>
      </c>
      <c r="G150">
        <v>6209.15</v>
      </c>
      <c r="H150">
        <v>16395.364000000001</v>
      </c>
      <c r="I150">
        <v>1722.96</v>
      </c>
      <c r="J150">
        <v>15835</v>
      </c>
      <c r="K150">
        <v>12398.43349999999</v>
      </c>
      <c r="L150">
        <v>58772.57767013109</v>
      </c>
      <c r="M150">
        <v>34066.666666666628</v>
      </c>
      <c r="N150">
        <v>0</v>
      </c>
      <c r="O150">
        <v>7351.9634999999898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28816.184170131099</v>
      </c>
      <c r="V150">
        <v>0</v>
      </c>
      <c r="W150">
        <v>32433.333333333299</v>
      </c>
      <c r="X150">
        <v>1633.3333333333301</v>
      </c>
      <c r="Y150">
        <v>896552.38</v>
      </c>
      <c r="Z150">
        <v>57.958082058372199</v>
      </c>
      <c r="AA150">
        <v>6.1473737082165902</v>
      </c>
      <c r="AB150">
        <v>52.913031252510599</v>
      </c>
      <c r="AC150">
        <v>4.9173442664301197</v>
      </c>
      <c r="AD150">
        <v>105</v>
      </c>
      <c r="AE150">
        <v>0</v>
      </c>
      <c r="AF150">
        <v>58700</v>
      </c>
      <c r="AG150">
        <v>0</v>
      </c>
      <c r="AH150">
        <v>64890000</v>
      </c>
      <c r="AI150">
        <v>7.7999999999999901</v>
      </c>
      <c r="AJ150">
        <v>0</v>
      </c>
      <c r="AK150">
        <v>0</v>
      </c>
      <c r="AL150">
        <v>1633.3333333333301</v>
      </c>
      <c r="AM150">
        <v>12133.333333333299</v>
      </c>
      <c r="AN150">
        <v>0</v>
      </c>
      <c r="AO150">
        <v>0</v>
      </c>
      <c r="AP150">
        <v>0</v>
      </c>
      <c r="AQ150">
        <v>35700</v>
      </c>
      <c r="AR150">
        <v>32433.333333333299</v>
      </c>
      <c r="AS150">
        <v>252933.33333333299</v>
      </c>
      <c r="AT150">
        <v>0</v>
      </c>
      <c r="AU150">
        <v>7351.87949999999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28816.184170131099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4485.1899999999996</v>
      </c>
      <c r="BI150">
        <v>1</v>
      </c>
      <c r="BJ150">
        <v>0</v>
      </c>
      <c r="BK150">
        <v>1722.96</v>
      </c>
      <c r="BL150">
        <v>8.4000000000000005E-2</v>
      </c>
      <c r="BM150">
        <v>0</v>
      </c>
      <c r="BN150">
        <v>0</v>
      </c>
      <c r="BO150">
        <v>0</v>
      </c>
      <c r="BP150">
        <v>560.28</v>
      </c>
      <c r="BQ150">
        <v>0</v>
      </c>
      <c r="BR150">
        <v>15835</v>
      </c>
      <c r="BS150">
        <v>7766</v>
      </c>
      <c r="BT150">
        <v>126247</v>
      </c>
      <c r="BU150">
        <v>0</v>
      </c>
      <c r="BV150">
        <v>87008</v>
      </c>
      <c r="BY150" s="10">
        <v>43766</v>
      </c>
      <c r="BZ150">
        <v>5058142.4999999963</v>
      </c>
      <c r="CA150">
        <v>15023.325714000001</v>
      </c>
    </row>
    <row r="151" spans="1:79">
      <c r="A151" s="2">
        <v>43780</v>
      </c>
      <c r="B151">
        <v>4838342.4999999963</v>
      </c>
      <c r="C151">
        <v>5398.6044000000002</v>
      </c>
      <c r="D151">
        <v>4438.8900000000003</v>
      </c>
      <c r="E151">
        <v>597.82999999999993</v>
      </c>
      <c r="F151">
        <v>19499.996262438701</v>
      </c>
      <c r="G151">
        <v>6161.85</v>
      </c>
      <c r="H151">
        <v>597.82999999999993</v>
      </c>
      <c r="I151">
        <v>1722.96</v>
      </c>
      <c r="J151">
        <v>0</v>
      </c>
      <c r="K151">
        <v>10435.3244</v>
      </c>
      <c r="L151">
        <v>26259.676262438701</v>
      </c>
      <c r="M151">
        <v>34066.666666666628</v>
      </c>
      <c r="N151">
        <v>0</v>
      </c>
      <c r="O151">
        <v>5398.6644000000006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14101.391862438701</v>
      </c>
      <c r="V151">
        <v>0</v>
      </c>
      <c r="W151">
        <v>32433.333333333299</v>
      </c>
      <c r="X151">
        <v>1633.3333333333301</v>
      </c>
      <c r="Y151">
        <v>761453.94</v>
      </c>
      <c r="Z151">
        <v>58.496486487882997</v>
      </c>
      <c r="AA151">
        <v>6.3540842696652096</v>
      </c>
      <c r="AB151">
        <v>52.449769820971802</v>
      </c>
      <c r="AC151">
        <v>4.9355308968176104</v>
      </c>
      <c r="AD151">
        <v>105</v>
      </c>
      <c r="AE151">
        <v>1</v>
      </c>
      <c r="AF151">
        <v>58700</v>
      </c>
      <c r="AG151">
        <v>0</v>
      </c>
      <c r="AH151">
        <v>64890000</v>
      </c>
      <c r="AI151">
        <v>7.7999999999999901</v>
      </c>
      <c r="AJ151">
        <v>0</v>
      </c>
      <c r="AK151">
        <v>0</v>
      </c>
      <c r="AL151">
        <v>1633.3333333333301</v>
      </c>
      <c r="AM151">
        <v>12133.333333333299</v>
      </c>
      <c r="AN151">
        <v>0</v>
      </c>
      <c r="AO151">
        <v>0</v>
      </c>
      <c r="AP151">
        <v>0</v>
      </c>
      <c r="AQ151">
        <v>35700</v>
      </c>
      <c r="AR151">
        <v>32433.333333333299</v>
      </c>
      <c r="AS151">
        <v>252933.33333333299</v>
      </c>
      <c r="AT151">
        <v>0</v>
      </c>
      <c r="AU151">
        <v>5398.6044000000002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14101.391862438701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4437.8900000000003</v>
      </c>
      <c r="BI151">
        <v>1</v>
      </c>
      <c r="BJ151">
        <v>0</v>
      </c>
      <c r="BK151">
        <v>1722.96</v>
      </c>
      <c r="BL151">
        <v>0.06</v>
      </c>
      <c r="BM151">
        <v>0</v>
      </c>
      <c r="BN151">
        <v>0</v>
      </c>
      <c r="BO151">
        <v>0</v>
      </c>
      <c r="BP151">
        <v>597.77</v>
      </c>
      <c r="BQ151">
        <v>0</v>
      </c>
      <c r="BR151">
        <v>0</v>
      </c>
      <c r="BS151">
        <v>11699</v>
      </c>
      <c r="BT151">
        <v>231856</v>
      </c>
      <c r="BU151">
        <v>0</v>
      </c>
      <c r="BV151">
        <v>117079</v>
      </c>
      <c r="BY151" s="10">
        <v>43773</v>
      </c>
      <c r="BZ151">
        <v>5511442.4999999888</v>
      </c>
      <c r="CA151">
        <v>560.36399999999992</v>
      </c>
    </row>
    <row r="152" spans="1:79">
      <c r="A152" s="2">
        <v>43787</v>
      </c>
      <c r="B152">
        <v>4666042.4999999963</v>
      </c>
      <c r="C152">
        <v>10317.8075999999</v>
      </c>
      <c r="D152">
        <v>7052.3900009999998</v>
      </c>
      <c r="E152">
        <v>614.21199999999999</v>
      </c>
      <c r="F152">
        <v>15769.02638551561</v>
      </c>
      <c r="G152">
        <v>8775.3500009999989</v>
      </c>
      <c r="H152">
        <v>614.21199999999999</v>
      </c>
      <c r="I152">
        <v>1722.96</v>
      </c>
      <c r="J152">
        <v>0</v>
      </c>
      <c r="K152">
        <v>17984.409600999901</v>
      </c>
      <c r="L152">
        <v>25158.58838651561</v>
      </c>
      <c r="M152">
        <v>34066.666666666628</v>
      </c>
      <c r="N152">
        <v>0</v>
      </c>
      <c r="O152">
        <v>10317.819599999901</v>
      </c>
      <c r="P152">
        <v>0</v>
      </c>
      <c r="Q152">
        <v>0</v>
      </c>
      <c r="R152">
        <v>3277.1200009999998</v>
      </c>
      <c r="S152">
        <v>0</v>
      </c>
      <c r="T152">
        <v>0</v>
      </c>
      <c r="U152">
        <v>5451.2187855157099</v>
      </c>
      <c r="V152">
        <v>0</v>
      </c>
      <c r="W152">
        <v>32433.333333333299</v>
      </c>
      <c r="X152">
        <v>1633.3333333333301</v>
      </c>
      <c r="Y152">
        <v>740912.89</v>
      </c>
      <c r="Z152">
        <v>56.261754297137202</v>
      </c>
      <c r="AA152">
        <v>6.2976937628148804</v>
      </c>
      <c r="AB152">
        <v>51.412779825826703</v>
      </c>
      <c r="AC152">
        <v>4.9281010182969496</v>
      </c>
      <c r="AD152">
        <v>105</v>
      </c>
      <c r="AE152">
        <v>0</v>
      </c>
      <c r="AF152">
        <v>58700</v>
      </c>
      <c r="AG152">
        <v>0</v>
      </c>
      <c r="AH152">
        <v>64890000</v>
      </c>
      <c r="AI152">
        <v>7.7999999999999901</v>
      </c>
      <c r="AJ152">
        <v>0</v>
      </c>
      <c r="AK152">
        <v>0</v>
      </c>
      <c r="AL152">
        <v>1633.3333333333301</v>
      </c>
      <c r="AM152">
        <v>12133.333333333299</v>
      </c>
      <c r="AN152">
        <v>0</v>
      </c>
      <c r="AO152">
        <v>0</v>
      </c>
      <c r="AP152">
        <v>0</v>
      </c>
      <c r="AQ152">
        <v>35700</v>
      </c>
      <c r="AR152">
        <v>32433.333333333299</v>
      </c>
      <c r="AS152">
        <v>252933.33333333299</v>
      </c>
      <c r="AT152">
        <v>0</v>
      </c>
      <c r="AU152">
        <v>10317.8075999999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5451.2187855157099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3775.27</v>
      </c>
      <c r="BI152">
        <v>3277.1200009999998</v>
      </c>
      <c r="BJ152">
        <v>0</v>
      </c>
      <c r="BK152">
        <v>1722.96</v>
      </c>
      <c r="BL152">
        <v>1.2E-2</v>
      </c>
      <c r="BM152">
        <v>0</v>
      </c>
      <c r="BN152">
        <v>0</v>
      </c>
      <c r="BO152">
        <v>0</v>
      </c>
      <c r="BP152">
        <v>614.20000000000005</v>
      </c>
      <c r="BQ152">
        <v>0</v>
      </c>
      <c r="BR152">
        <v>0</v>
      </c>
      <c r="BS152">
        <v>33634</v>
      </c>
      <c r="BT152">
        <v>156249</v>
      </c>
      <c r="BU152">
        <v>0</v>
      </c>
      <c r="BV152">
        <v>95680</v>
      </c>
      <c r="BY152" s="10">
        <v>43780</v>
      </c>
      <c r="BZ152">
        <v>4838342.4999999963</v>
      </c>
      <c r="CA152">
        <v>597.82999999999993</v>
      </c>
    </row>
    <row r="153" spans="1:79">
      <c r="A153" s="2">
        <v>43794</v>
      </c>
      <c r="B153">
        <v>5644947.9999999888</v>
      </c>
      <c r="C153">
        <v>9834.3489499999996</v>
      </c>
      <c r="D153">
        <v>5956.8600000000006</v>
      </c>
      <c r="E153">
        <v>428.815</v>
      </c>
      <c r="F153">
        <v>11469.10619705417</v>
      </c>
      <c r="G153">
        <v>7679.8200000000006</v>
      </c>
      <c r="H153">
        <v>428.815</v>
      </c>
      <c r="I153">
        <v>1722.96</v>
      </c>
      <c r="J153">
        <v>0</v>
      </c>
      <c r="K153">
        <v>16220.023950000001</v>
      </c>
      <c r="L153">
        <v>19577.741197054169</v>
      </c>
      <c r="M153">
        <v>37587.096774193553</v>
      </c>
      <c r="N153">
        <v>0</v>
      </c>
      <c r="O153">
        <v>9834.3539499999988</v>
      </c>
      <c r="P153">
        <v>0</v>
      </c>
      <c r="Q153">
        <v>0</v>
      </c>
      <c r="R153">
        <v>3260.52</v>
      </c>
      <c r="S153">
        <v>0</v>
      </c>
      <c r="T153">
        <v>0</v>
      </c>
      <c r="U153">
        <v>1634.75724705417</v>
      </c>
      <c r="V153">
        <v>0</v>
      </c>
      <c r="W153">
        <v>34251.612903225803</v>
      </c>
      <c r="X153">
        <v>3335.4838709677401</v>
      </c>
      <c r="Y153">
        <v>935277.36</v>
      </c>
      <c r="Z153">
        <v>57.680533368952197</v>
      </c>
      <c r="AA153">
        <v>6.03558715344397</v>
      </c>
      <c r="AB153">
        <v>53.306333151466802</v>
      </c>
      <c r="AC153">
        <v>4.8965123852353498</v>
      </c>
      <c r="AD153">
        <v>104.571428571428</v>
      </c>
      <c r="AE153">
        <v>0</v>
      </c>
      <c r="AF153">
        <v>58857.142857142797</v>
      </c>
      <c r="AG153">
        <v>0</v>
      </c>
      <c r="AH153">
        <v>64890714.285714202</v>
      </c>
      <c r="AI153">
        <v>7.7999999999999901</v>
      </c>
      <c r="AJ153">
        <v>0</v>
      </c>
      <c r="AK153">
        <v>0</v>
      </c>
      <c r="AL153">
        <v>3335.4838709677401</v>
      </c>
      <c r="AM153">
        <v>11206.4516129032</v>
      </c>
      <c r="AN153">
        <v>0</v>
      </c>
      <c r="AO153">
        <v>0</v>
      </c>
      <c r="AP153">
        <v>0</v>
      </c>
      <c r="AQ153">
        <v>32567.741935483798</v>
      </c>
      <c r="AR153">
        <v>34251.612903225803</v>
      </c>
      <c r="AS153">
        <v>222090.32258064501</v>
      </c>
      <c r="AT153">
        <v>0</v>
      </c>
      <c r="AU153">
        <v>9834.3489499999996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1634.75724705417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2696.34</v>
      </c>
      <c r="BI153">
        <v>3260.52</v>
      </c>
      <c r="BJ153">
        <v>0</v>
      </c>
      <c r="BK153">
        <v>1722.96</v>
      </c>
      <c r="BL153">
        <v>5.0000000000000001E-3</v>
      </c>
      <c r="BM153">
        <v>0</v>
      </c>
      <c r="BN153">
        <v>0</v>
      </c>
      <c r="BO153">
        <v>0</v>
      </c>
      <c r="BP153">
        <v>428.81</v>
      </c>
      <c r="BQ153">
        <v>0</v>
      </c>
      <c r="BR153">
        <v>0</v>
      </c>
      <c r="BS153">
        <v>22635</v>
      </c>
      <c r="BT153">
        <v>624468</v>
      </c>
      <c r="BU153">
        <v>580938</v>
      </c>
      <c r="BV153">
        <v>82624</v>
      </c>
      <c r="BY153" s="10">
        <v>43787</v>
      </c>
      <c r="BZ153">
        <v>4666042.4999999963</v>
      </c>
      <c r="CA153">
        <v>614.21199999999999</v>
      </c>
    </row>
    <row r="154" spans="1:79">
      <c r="A154" s="2">
        <v>43801</v>
      </c>
      <c r="B154">
        <v>5465347.9999999953</v>
      </c>
      <c r="C154">
        <v>2.76E-2</v>
      </c>
      <c r="D154">
        <v>5557.8099990000001</v>
      </c>
      <c r="E154">
        <v>343.57</v>
      </c>
      <c r="F154">
        <v>16290.394829768</v>
      </c>
      <c r="G154">
        <v>7280.7699990000001</v>
      </c>
      <c r="H154">
        <v>5193.57</v>
      </c>
      <c r="I154">
        <v>1722.96</v>
      </c>
      <c r="J154">
        <v>4850</v>
      </c>
      <c r="K154">
        <v>5901.4075990000001</v>
      </c>
      <c r="L154">
        <v>28764.734828768</v>
      </c>
      <c r="M154">
        <v>58709.677419354703</v>
      </c>
      <c r="N154">
        <v>0</v>
      </c>
      <c r="O154">
        <v>2.76E-2</v>
      </c>
      <c r="P154">
        <v>0</v>
      </c>
      <c r="Q154">
        <v>0</v>
      </c>
      <c r="R154">
        <v>3266.3799990000002</v>
      </c>
      <c r="S154">
        <v>0</v>
      </c>
      <c r="T154">
        <v>0</v>
      </c>
      <c r="U154">
        <v>16290.367229768</v>
      </c>
      <c r="V154">
        <v>0</v>
      </c>
      <c r="W154">
        <v>45161.2903225806</v>
      </c>
      <c r="X154">
        <v>13548.3870967741</v>
      </c>
      <c r="Y154">
        <v>883262.45</v>
      </c>
      <c r="Z154">
        <v>57.672926130229897</v>
      </c>
      <c r="AA154">
        <v>6.1876829124869097</v>
      </c>
      <c r="AB154">
        <v>52.779447671970999</v>
      </c>
      <c r="AC154">
        <v>4.8483456925525799</v>
      </c>
      <c r="AD154">
        <v>102</v>
      </c>
      <c r="AE154">
        <v>0</v>
      </c>
      <c r="AF154">
        <v>59800</v>
      </c>
      <c r="AG154">
        <v>0</v>
      </c>
      <c r="AH154">
        <v>64895000</v>
      </c>
      <c r="AI154">
        <v>7.7999999999999901</v>
      </c>
      <c r="AJ154">
        <v>0</v>
      </c>
      <c r="AK154">
        <v>0</v>
      </c>
      <c r="AL154">
        <v>13548.3870967741</v>
      </c>
      <c r="AM154">
        <v>5645.1612903225796</v>
      </c>
      <c r="AN154">
        <v>0</v>
      </c>
      <c r="AO154">
        <v>0</v>
      </c>
      <c r="AP154">
        <v>0</v>
      </c>
      <c r="AQ154">
        <v>13774.193548387</v>
      </c>
      <c r="AR154">
        <v>45161.2903225806</v>
      </c>
      <c r="AS154">
        <v>37032.2580645161</v>
      </c>
      <c r="AT154">
        <v>0</v>
      </c>
      <c r="AU154">
        <v>2.76E-2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16290.367229768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2291.4299999999998</v>
      </c>
      <c r="BI154">
        <v>3266.3799990000002</v>
      </c>
      <c r="BJ154">
        <v>0</v>
      </c>
      <c r="BK154">
        <v>1722.96</v>
      </c>
      <c r="BL154">
        <v>0</v>
      </c>
      <c r="BM154">
        <v>0</v>
      </c>
      <c r="BN154">
        <v>0</v>
      </c>
      <c r="BO154">
        <v>0</v>
      </c>
      <c r="BP154">
        <v>343.57</v>
      </c>
      <c r="BQ154">
        <v>0</v>
      </c>
      <c r="BR154">
        <v>4850</v>
      </c>
      <c r="BS154">
        <v>17718</v>
      </c>
      <c r="BT154">
        <v>300826</v>
      </c>
      <c r="BU154">
        <v>245957</v>
      </c>
      <c r="BV154">
        <v>79451</v>
      </c>
      <c r="BY154" s="10">
        <v>43794</v>
      </c>
      <c r="BZ154">
        <v>5644947.9999999888</v>
      </c>
      <c r="CA154">
        <v>428.815</v>
      </c>
    </row>
    <row r="155" spans="1:79">
      <c r="A155" s="2">
        <v>43808</v>
      </c>
      <c r="B155">
        <v>4913047.9999999925</v>
      </c>
      <c r="C155">
        <v>5.2850000000000001E-2</v>
      </c>
      <c r="D155">
        <v>5336.6200019999997</v>
      </c>
      <c r="E155">
        <v>374.98</v>
      </c>
      <c r="F155">
        <v>23721.595360666899</v>
      </c>
      <c r="G155">
        <v>6198.1000019999992</v>
      </c>
      <c r="H155">
        <v>374.98</v>
      </c>
      <c r="I155">
        <v>861.48</v>
      </c>
      <c r="J155">
        <v>0</v>
      </c>
      <c r="K155">
        <v>5711.6528519999993</v>
      </c>
      <c r="L155">
        <v>30294.675362666901</v>
      </c>
      <c r="M155">
        <v>58709.677419354703</v>
      </c>
      <c r="N155">
        <v>0</v>
      </c>
      <c r="O155">
        <v>5.2850000000000001E-2</v>
      </c>
      <c r="P155">
        <v>0</v>
      </c>
      <c r="Q155">
        <v>0</v>
      </c>
      <c r="R155">
        <v>3209.4300020000001</v>
      </c>
      <c r="S155">
        <v>0</v>
      </c>
      <c r="T155">
        <v>0</v>
      </c>
      <c r="U155">
        <v>23721.542510666899</v>
      </c>
      <c r="V155">
        <v>0</v>
      </c>
      <c r="W155">
        <v>45161.2903225806</v>
      </c>
      <c r="X155">
        <v>13548.3870967741</v>
      </c>
      <c r="Y155">
        <v>789989.13</v>
      </c>
      <c r="Z155">
        <v>57.506198083145101</v>
      </c>
      <c r="AA155">
        <v>6.2191337069865904</v>
      </c>
      <c r="AB155">
        <v>52.205828144458202</v>
      </c>
      <c r="AC155">
        <v>4.9090984540146696</v>
      </c>
      <c r="AD155">
        <v>102</v>
      </c>
      <c r="AE155">
        <v>0</v>
      </c>
      <c r="AF155">
        <v>59800</v>
      </c>
      <c r="AG155">
        <v>0</v>
      </c>
      <c r="AH155">
        <v>64895000</v>
      </c>
      <c r="AI155">
        <v>7.7999999999999901</v>
      </c>
      <c r="AJ155">
        <v>0</v>
      </c>
      <c r="AK155">
        <v>0</v>
      </c>
      <c r="AL155">
        <v>13548.3870967741</v>
      </c>
      <c r="AM155">
        <v>5645.1612903225796</v>
      </c>
      <c r="AN155">
        <v>0</v>
      </c>
      <c r="AO155">
        <v>0</v>
      </c>
      <c r="AP155">
        <v>0</v>
      </c>
      <c r="AQ155">
        <v>13774.193548387</v>
      </c>
      <c r="AR155">
        <v>45161.2903225806</v>
      </c>
      <c r="AS155">
        <v>37032.2580645161</v>
      </c>
      <c r="AT155">
        <v>0</v>
      </c>
      <c r="AU155">
        <v>5.2850000000000001E-2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23721.542510666899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2127.19</v>
      </c>
      <c r="BI155">
        <v>3209.4300020000001</v>
      </c>
      <c r="BJ155">
        <v>0</v>
      </c>
      <c r="BK155">
        <v>861.48</v>
      </c>
      <c r="BL155">
        <v>0</v>
      </c>
      <c r="BM155">
        <v>0</v>
      </c>
      <c r="BN155">
        <v>0</v>
      </c>
      <c r="BO155">
        <v>0</v>
      </c>
      <c r="BP155">
        <v>374.98</v>
      </c>
      <c r="BQ155">
        <v>0</v>
      </c>
      <c r="BR155">
        <v>0</v>
      </c>
      <c r="BS155">
        <v>13851</v>
      </c>
      <c r="BT155">
        <v>224628</v>
      </c>
      <c r="BU155">
        <v>0</v>
      </c>
      <c r="BV155">
        <v>82015</v>
      </c>
      <c r="BY155" s="10">
        <v>43801</v>
      </c>
      <c r="BZ155">
        <v>5465347.9999999953</v>
      </c>
      <c r="CA155">
        <v>343.57</v>
      </c>
    </row>
    <row r="156" spans="1:79">
      <c r="A156" s="2">
        <v>43815</v>
      </c>
      <c r="B156">
        <v>5036147.9999999925</v>
      </c>
      <c r="C156">
        <v>7.2399999999999895E-2</v>
      </c>
      <c r="D156">
        <v>5117.6219129999999</v>
      </c>
      <c r="E156">
        <v>365.02</v>
      </c>
      <c r="F156">
        <v>42414.491101143103</v>
      </c>
      <c r="G156">
        <v>5979.1019130000004</v>
      </c>
      <c r="H156">
        <v>365.02</v>
      </c>
      <c r="I156">
        <v>861.48</v>
      </c>
      <c r="J156">
        <v>0</v>
      </c>
      <c r="K156">
        <v>5482.7143130000004</v>
      </c>
      <c r="L156">
        <v>48758.613014143091</v>
      </c>
      <c r="M156">
        <v>58709.677419354703</v>
      </c>
      <c r="N156">
        <v>0</v>
      </c>
      <c r="O156">
        <v>7.2399999999999895E-2</v>
      </c>
      <c r="P156">
        <v>0</v>
      </c>
      <c r="Q156">
        <v>0</v>
      </c>
      <c r="R156">
        <v>3172.5099989999999</v>
      </c>
      <c r="S156">
        <v>0</v>
      </c>
      <c r="T156">
        <v>0</v>
      </c>
      <c r="U156">
        <v>42414.418701143099</v>
      </c>
      <c r="V156">
        <v>0</v>
      </c>
      <c r="W156">
        <v>45161.2903225806</v>
      </c>
      <c r="X156">
        <v>13548.3870967741</v>
      </c>
      <c r="Y156">
        <v>806827.39</v>
      </c>
      <c r="Z156">
        <v>58.665275817946501</v>
      </c>
      <c r="AA156">
        <v>6.2419150147032196</v>
      </c>
      <c r="AB156">
        <v>53.884085847337502</v>
      </c>
      <c r="AC156">
        <v>4.9592865358952398</v>
      </c>
      <c r="AD156">
        <v>102</v>
      </c>
      <c r="AE156">
        <v>0</v>
      </c>
      <c r="AF156">
        <v>59800</v>
      </c>
      <c r="AG156">
        <v>0</v>
      </c>
      <c r="AH156">
        <v>64895000</v>
      </c>
      <c r="AI156">
        <v>7.7999999999999901</v>
      </c>
      <c r="AJ156">
        <v>0</v>
      </c>
      <c r="AK156">
        <v>0</v>
      </c>
      <c r="AL156">
        <v>13548.3870967741</v>
      </c>
      <c r="AM156">
        <v>5645.1612903225796</v>
      </c>
      <c r="AN156">
        <v>0</v>
      </c>
      <c r="AO156">
        <v>0</v>
      </c>
      <c r="AP156">
        <v>0</v>
      </c>
      <c r="AQ156">
        <v>13774.193548387</v>
      </c>
      <c r="AR156">
        <v>45161.2903225806</v>
      </c>
      <c r="AS156">
        <v>37032.2580645161</v>
      </c>
      <c r="AT156">
        <v>0</v>
      </c>
      <c r="AU156">
        <v>7.2399999999999895E-2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42414.418701143099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1945.1119140000001</v>
      </c>
      <c r="BI156">
        <v>3172.5099989999999</v>
      </c>
      <c r="BJ156">
        <v>0</v>
      </c>
      <c r="BK156">
        <v>861.48</v>
      </c>
      <c r="BL156">
        <v>0</v>
      </c>
      <c r="BM156">
        <v>0</v>
      </c>
      <c r="BN156">
        <v>0</v>
      </c>
      <c r="BO156">
        <v>0</v>
      </c>
      <c r="BP156">
        <v>365.02</v>
      </c>
      <c r="BQ156">
        <v>0</v>
      </c>
      <c r="BR156">
        <v>0</v>
      </c>
      <c r="BS156">
        <v>14810</v>
      </c>
      <c r="BT156">
        <v>223862</v>
      </c>
      <c r="BU156">
        <v>0</v>
      </c>
      <c r="BV156">
        <v>79787</v>
      </c>
      <c r="BY156" s="10">
        <v>43808</v>
      </c>
      <c r="BZ156">
        <v>4913047.9999999925</v>
      </c>
      <c r="CA156">
        <v>374.98</v>
      </c>
    </row>
    <row r="157" spans="1:79">
      <c r="A157" s="2">
        <v>43822</v>
      </c>
      <c r="B157">
        <v>4767447.9999999907</v>
      </c>
      <c r="C157">
        <v>4.4999999999999998E-2</v>
      </c>
      <c r="D157">
        <v>4848.759583</v>
      </c>
      <c r="E157">
        <v>342.62</v>
      </c>
      <c r="F157">
        <v>13931.2228586523</v>
      </c>
      <c r="G157">
        <v>4848.759583</v>
      </c>
      <c r="H157">
        <v>342.62</v>
      </c>
      <c r="I157">
        <v>0</v>
      </c>
      <c r="J157">
        <v>0</v>
      </c>
      <c r="K157">
        <v>5191.424583</v>
      </c>
      <c r="L157">
        <v>19122.6024416523</v>
      </c>
      <c r="M157">
        <v>58709.677419354703</v>
      </c>
      <c r="N157">
        <v>0</v>
      </c>
      <c r="O157">
        <v>4.4999999999999998E-2</v>
      </c>
      <c r="P157">
        <v>0</v>
      </c>
      <c r="Q157">
        <v>0</v>
      </c>
      <c r="R157">
        <v>3041.77</v>
      </c>
      <c r="S157">
        <v>0</v>
      </c>
      <c r="T157">
        <v>0</v>
      </c>
      <c r="U157">
        <v>13931.1778586523</v>
      </c>
      <c r="V157">
        <v>0</v>
      </c>
      <c r="W157">
        <v>45161.2903225806</v>
      </c>
      <c r="X157">
        <v>13548.3870967741</v>
      </c>
      <c r="Y157">
        <v>757486.93</v>
      </c>
      <c r="Z157">
        <v>57.6805895900699</v>
      </c>
      <c r="AA157">
        <v>6.2937693178739504</v>
      </c>
      <c r="AB157">
        <v>53.221767207434198</v>
      </c>
      <c r="AC157">
        <v>4.9651986812545097</v>
      </c>
      <c r="AD157">
        <v>102</v>
      </c>
      <c r="AE157">
        <v>1</v>
      </c>
      <c r="AF157">
        <v>59800</v>
      </c>
      <c r="AG157">
        <v>0</v>
      </c>
      <c r="AH157">
        <v>64895000</v>
      </c>
      <c r="AI157">
        <v>7.7999999999999901</v>
      </c>
      <c r="AJ157">
        <v>0</v>
      </c>
      <c r="AK157">
        <v>0</v>
      </c>
      <c r="AL157">
        <v>13548.3870967741</v>
      </c>
      <c r="AM157">
        <v>5645.1612903225796</v>
      </c>
      <c r="AN157">
        <v>0</v>
      </c>
      <c r="AO157">
        <v>0</v>
      </c>
      <c r="AP157">
        <v>0</v>
      </c>
      <c r="AQ157">
        <v>13774.193548387</v>
      </c>
      <c r="AR157">
        <v>45161.2903225806</v>
      </c>
      <c r="AS157">
        <v>37032.2580645161</v>
      </c>
      <c r="AT157">
        <v>0</v>
      </c>
      <c r="AU157">
        <v>4.4999999999999998E-2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13931.1778586523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1806.989583</v>
      </c>
      <c r="BI157">
        <v>3041.77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342.62</v>
      </c>
      <c r="BQ157">
        <v>0</v>
      </c>
      <c r="BR157">
        <v>0</v>
      </c>
      <c r="BS157">
        <v>14466</v>
      </c>
      <c r="BT157">
        <v>313038</v>
      </c>
      <c r="BU157">
        <v>255311</v>
      </c>
      <c r="BV157">
        <v>66908</v>
      </c>
      <c r="BY157" s="10">
        <v>43815</v>
      </c>
      <c r="BZ157">
        <v>5036147.9999999925</v>
      </c>
      <c r="CA157">
        <v>365.02</v>
      </c>
    </row>
    <row r="158" spans="1:79">
      <c r="A158" s="2">
        <v>43829</v>
      </c>
      <c r="B158">
        <v>5381322.4999999907</v>
      </c>
      <c r="C158">
        <v>0</v>
      </c>
      <c r="D158">
        <v>2581.19</v>
      </c>
      <c r="E158">
        <v>352.55</v>
      </c>
      <c r="F158">
        <v>13428.8926709353</v>
      </c>
      <c r="G158">
        <v>2581.19</v>
      </c>
      <c r="H158">
        <v>352.55</v>
      </c>
      <c r="I158">
        <v>0</v>
      </c>
      <c r="J158">
        <v>0</v>
      </c>
      <c r="K158">
        <v>2933.74</v>
      </c>
      <c r="L158">
        <v>16362.6326709353</v>
      </c>
      <c r="M158">
        <v>20483.87096774191</v>
      </c>
      <c r="N158">
        <v>0</v>
      </c>
      <c r="O158">
        <v>0</v>
      </c>
      <c r="P158">
        <v>0</v>
      </c>
      <c r="Q158">
        <v>0</v>
      </c>
      <c r="R158">
        <v>781.27</v>
      </c>
      <c r="S158">
        <v>0</v>
      </c>
      <c r="T158">
        <v>0</v>
      </c>
      <c r="U158">
        <v>13428.8926709353</v>
      </c>
      <c r="V158">
        <v>0</v>
      </c>
      <c r="W158">
        <v>16612.903225806429</v>
      </c>
      <c r="X158">
        <v>3870.9677419354798</v>
      </c>
      <c r="Y158">
        <v>863621.89</v>
      </c>
      <c r="Z158">
        <v>57.705237360332902</v>
      </c>
      <c r="AA158">
        <v>6.2311094624746</v>
      </c>
      <c r="AB158">
        <v>52.805083319306497</v>
      </c>
      <c r="AC158">
        <v>4.8379913866433197</v>
      </c>
      <c r="AD158">
        <v>103.428571428571</v>
      </c>
      <c r="AE158">
        <v>1</v>
      </c>
      <c r="AF158">
        <v>58871.4285714285</v>
      </c>
      <c r="AG158">
        <v>0</v>
      </c>
      <c r="AH158">
        <v>64897142.857142799</v>
      </c>
      <c r="AI158">
        <v>7.6571428571428504</v>
      </c>
      <c r="AJ158">
        <v>0</v>
      </c>
      <c r="AK158">
        <v>0</v>
      </c>
      <c r="AL158">
        <v>3870.9677419354798</v>
      </c>
      <c r="AM158">
        <v>3548.38709677419</v>
      </c>
      <c r="AN158">
        <v>0</v>
      </c>
      <c r="AO158">
        <v>12741.9354838709</v>
      </c>
      <c r="AP158">
        <v>3709.6774193548299</v>
      </c>
      <c r="AQ158">
        <v>17483.870967741899</v>
      </c>
      <c r="AR158">
        <v>12903.225806451601</v>
      </c>
      <c r="AS158">
        <v>235580.64516129001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13428.8926709353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1799.92</v>
      </c>
      <c r="BI158">
        <v>781.27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352.55</v>
      </c>
      <c r="BQ158">
        <v>0</v>
      </c>
      <c r="BR158">
        <v>0</v>
      </c>
      <c r="BS158">
        <v>15569</v>
      </c>
      <c r="BT158">
        <v>112769</v>
      </c>
      <c r="BU158">
        <v>0</v>
      </c>
      <c r="BV158">
        <v>95012</v>
      </c>
      <c r="BY158" s="10">
        <v>43822</v>
      </c>
      <c r="BZ158">
        <v>4767447.9999999907</v>
      </c>
      <c r="CA158">
        <v>342.62</v>
      </c>
    </row>
    <row r="159" spans="1:79">
      <c r="A159" s="2">
        <v>43836</v>
      </c>
      <c r="B159">
        <v>5547722.4999999963</v>
      </c>
      <c r="C159">
        <v>3.6799999999999999E-2</v>
      </c>
      <c r="D159">
        <v>1938.8729840000001</v>
      </c>
      <c r="E159">
        <v>346.29</v>
      </c>
      <c r="F159">
        <v>25655.425688888801</v>
      </c>
      <c r="G159">
        <v>6553.8810589999994</v>
      </c>
      <c r="H159">
        <v>346.29</v>
      </c>
      <c r="I159">
        <v>4615.0080749999997</v>
      </c>
      <c r="J159">
        <v>0</v>
      </c>
      <c r="K159">
        <v>2285.1997839999999</v>
      </c>
      <c r="L159">
        <v>32555.596747888801</v>
      </c>
      <c r="M159">
        <v>5193.5483870967701</v>
      </c>
      <c r="N159">
        <v>0</v>
      </c>
      <c r="O159">
        <v>3.6799999999999999E-2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25655.3888888888</v>
      </c>
      <c r="V159">
        <v>0</v>
      </c>
      <c r="W159">
        <v>5193.5483870967701</v>
      </c>
      <c r="X159">
        <v>0</v>
      </c>
      <c r="Y159">
        <v>892140.44</v>
      </c>
      <c r="Z159">
        <v>58.032100952237599</v>
      </c>
      <c r="AA159">
        <v>6.2184407909185602</v>
      </c>
      <c r="AB159">
        <v>52.213841984573598</v>
      </c>
      <c r="AC159">
        <v>4.8158265857934799</v>
      </c>
      <c r="AD159">
        <v>104</v>
      </c>
      <c r="AE159">
        <v>0</v>
      </c>
      <c r="AF159">
        <v>58500</v>
      </c>
      <c r="AG159">
        <v>0</v>
      </c>
      <c r="AH159">
        <v>64898000</v>
      </c>
      <c r="AI159">
        <v>7.6</v>
      </c>
      <c r="AJ159">
        <v>0</v>
      </c>
      <c r="AK159">
        <v>0</v>
      </c>
      <c r="AL159">
        <v>0</v>
      </c>
      <c r="AM159">
        <v>2709.6774193548299</v>
      </c>
      <c r="AN159">
        <v>0</v>
      </c>
      <c r="AO159">
        <v>17838.709677419301</v>
      </c>
      <c r="AP159">
        <v>5193.5483870967701</v>
      </c>
      <c r="AQ159">
        <v>18967.741935483798</v>
      </c>
      <c r="AR159">
        <v>0</v>
      </c>
      <c r="AS159">
        <v>315000</v>
      </c>
      <c r="AT159">
        <v>0</v>
      </c>
      <c r="AU159">
        <v>3.6799999999999999E-2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25655.3888888888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1937.8729840000001</v>
      </c>
      <c r="BI159">
        <v>1</v>
      </c>
      <c r="BJ159">
        <v>0</v>
      </c>
      <c r="BK159">
        <v>4615.0080749999997</v>
      </c>
      <c r="BL159">
        <v>0</v>
      </c>
      <c r="BM159">
        <v>0</v>
      </c>
      <c r="BN159">
        <v>0</v>
      </c>
      <c r="BO159">
        <v>0</v>
      </c>
      <c r="BP159">
        <v>346.29</v>
      </c>
      <c r="BQ159">
        <v>0</v>
      </c>
      <c r="BR159">
        <v>0</v>
      </c>
      <c r="BS159">
        <v>15575</v>
      </c>
      <c r="BT159">
        <v>488299</v>
      </c>
      <c r="BU159">
        <v>255080</v>
      </c>
      <c r="BV159">
        <v>109754</v>
      </c>
      <c r="BY159" s="10">
        <v>43829</v>
      </c>
      <c r="BZ159">
        <v>5381322.4999999907</v>
      </c>
      <c r="CA159">
        <v>352.55</v>
      </c>
    </row>
    <row r="160" spans="1:79">
      <c r="A160" s="2">
        <v>43843</v>
      </c>
      <c r="B160">
        <v>5764722.4999999925</v>
      </c>
      <c r="C160">
        <v>3.5999999999999997E-2</v>
      </c>
      <c r="D160">
        <v>1586.5329400000001</v>
      </c>
      <c r="E160">
        <v>242.52</v>
      </c>
      <c r="F160">
        <v>70713.079650793588</v>
      </c>
      <c r="G160">
        <v>6463.1475780000001</v>
      </c>
      <c r="H160">
        <v>242.52</v>
      </c>
      <c r="I160">
        <v>4876.614638</v>
      </c>
      <c r="J160">
        <v>0</v>
      </c>
      <c r="K160">
        <v>1829.0889400000001</v>
      </c>
      <c r="L160">
        <v>77418.747228793596</v>
      </c>
      <c r="M160">
        <v>5193.5483870967701</v>
      </c>
      <c r="N160">
        <v>0</v>
      </c>
      <c r="O160">
        <v>3.5999999999999997E-2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70713.043650793596</v>
      </c>
      <c r="V160">
        <v>0</v>
      </c>
      <c r="W160">
        <v>5193.5483870967701</v>
      </c>
      <c r="X160">
        <v>0</v>
      </c>
      <c r="Y160">
        <v>927770.3</v>
      </c>
      <c r="Z160">
        <v>56.819489953766201</v>
      </c>
      <c r="AA160">
        <v>6.21352340090277</v>
      </c>
      <c r="AB160">
        <v>49.917763023909401</v>
      </c>
      <c r="AC160">
        <v>4.8236704383797804</v>
      </c>
      <c r="AD160">
        <v>104</v>
      </c>
      <c r="AE160">
        <v>0</v>
      </c>
      <c r="AF160">
        <v>58500</v>
      </c>
      <c r="AG160">
        <v>0</v>
      </c>
      <c r="AH160">
        <v>64898000</v>
      </c>
      <c r="AI160">
        <v>7.6</v>
      </c>
      <c r="AJ160">
        <v>0</v>
      </c>
      <c r="AK160">
        <v>0</v>
      </c>
      <c r="AL160">
        <v>0</v>
      </c>
      <c r="AM160">
        <v>2709.6774193548299</v>
      </c>
      <c r="AN160">
        <v>0</v>
      </c>
      <c r="AO160">
        <v>17838.709677419301</v>
      </c>
      <c r="AP160">
        <v>5193.5483870967701</v>
      </c>
      <c r="AQ160">
        <v>18967.741935483798</v>
      </c>
      <c r="AR160">
        <v>0</v>
      </c>
      <c r="AS160">
        <v>315000</v>
      </c>
      <c r="AT160">
        <v>0</v>
      </c>
      <c r="AU160">
        <v>3.5999999999999997E-2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70713.043650793596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1584.5329400000001</v>
      </c>
      <c r="BI160">
        <v>2</v>
      </c>
      <c r="BJ160">
        <v>0</v>
      </c>
      <c r="BK160">
        <v>4876.614638</v>
      </c>
      <c r="BL160">
        <v>0</v>
      </c>
      <c r="BM160">
        <v>0</v>
      </c>
      <c r="BN160">
        <v>0</v>
      </c>
      <c r="BO160">
        <v>0</v>
      </c>
      <c r="BP160">
        <v>242.52</v>
      </c>
      <c r="BQ160">
        <v>0</v>
      </c>
      <c r="BR160">
        <v>0</v>
      </c>
      <c r="BS160">
        <v>15915</v>
      </c>
      <c r="BT160">
        <v>407721</v>
      </c>
      <c r="BU160">
        <v>260636</v>
      </c>
      <c r="BV160">
        <v>108022</v>
      </c>
      <c r="BY160" s="10">
        <v>43836</v>
      </c>
      <c r="BZ160">
        <v>5547722.4999999963</v>
      </c>
      <c r="CA160">
        <v>346.29</v>
      </c>
    </row>
    <row r="161" spans="1:79">
      <c r="A161" s="2">
        <v>43850</v>
      </c>
      <c r="B161">
        <v>5020122.4999999944</v>
      </c>
      <c r="C161">
        <v>1.84E-2</v>
      </c>
      <c r="D161">
        <v>4063.18</v>
      </c>
      <c r="E161">
        <v>647.495</v>
      </c>
      <c r="F161">
        <v>78647.196971428508</v>
      </c>
      <c r="G161">
        <v>6947.5600469999999</v>
      </c>
      <c r="H161">
        <v>647.495</v>
      </c>
      <c r="I161">
        <v>2884.3800470000001</v>
      </c>
      <c r="J161">
        <v>0</v>
      </c>
      <c r="K161">
        <v>4710.6934000000001</v>
      </c>
      <c r="L161">
        <v>86242.252018428509</v>
      </c>
      <c r="M161">
        <v>5193.5483870967701</v>
      </c>
      <c r="N161">
        <v>0</v>
      </c>
      <c r="O161">
        <v>2.3400000000000001E-2</v>
      </c>
      <c r="P161">
        <v>0</v>
      </c>
      <c r="Q161">
        <v>0</v>
      </c>
      <c r="R161">
        <v>4</v>
      </c>
      <c r="S161">
        <v>0</v>
      </c>
      <c r="T161">
        <v>0</v>
      </c>
      <c r="U161">
        <v>78647.178571428507</v>
      </c>
      <c r="V161">
        <v>0</v>
      </c>
      <c r="W161">
        <v>5193.5483870967701</v>
      </c>
      <c r="X161">
        <v>0</v>
      </c>
      <c r="Y161">
        <v>802700.61</v>
      </c>
      <c r="Z161">
        <v>55.500476766254202</v>
      </c>
      <c r="AA161">
        <v>6.2540409668694004</v>
      </c>
      <c r="AB161">
        <v>49.585561759232</v>
      </c>
      <c r="AC161">
        <v>4.8480150567378804</v>
      </c>
      <c r="AD161">
        <v>104</v>
      </c>
      <c r="AE161">
        <v>0</v>
      </c>
      <c r="AF161">
        <v>58500</v>
      </c>
      <c r="AG161">
        <v>0</v>
      </c>
      <c r="AH161">
        <v>64898000</v>
      </c>
      <c r="AI161">
        <v>7.6</v>
      </c>
      <c r="AJ161">
        <v>7</v>
      </c>
      <c r="AK161">
        <v>0</v>
      </c>
      <c r="AL161">
        <v>0</v>
      </c>
      <c r="AM161">
        <v>2709.6774193548299</v>
      </c>
      <c r="AN161">
        <v>0</v>
      </c>
      <c r="AO161">
        <v>17838.709677419301</v>
      </c>
      <c r="AP161">
        <v>5193.5483870967701</v>
      </c>
      <c r="AQ161">
        <v>18967.741935483798</v>
      </c>
      <c r="AR161">
        <v>0</v>
      </c>
      <c r="AS161">
        <v>315000</v>
      </c>
      <c r="AT161">
        <v>0</v>
      </c>
      <c r="AU161">
        <v>1.84E-2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78647.178571428507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4059.18</v>
      </c>
      <c r="BI161">
        <v>4</v>
      </c>
      <c r="BJ161">
        <v>0</v>
      </c>
      <c r="BK161">
        <v>2884.3800470000001</v>
      </c>
      <c r="BL161">
        <v>5.0000000000000001E-3</v>
      </c>
      <c r="BM161">
        <v>0</v>
      </c>
      <c r="BN161">
        <v>0</v>
      </c>
      <c r="BO161">
        <v>0</v>
      </c>
      <c r="BP161">
        <v>647.49</v>
      </c>
      <c r="BQ161">
        <v>0</v>
      </c>
      <c r="BR161">
        <v>0</v>
      </c>
      <c r="BS161">
        <v>14705</v>
      </c>
      <c r="BT161">
        <v>271008</v>
      </c>
      <c r="BU161">
        <v>223477</v>
      </c>
      <c r="BV161">
        <v>132259</v>
      </c>
      <c r="BY161" s="10">
        <v>43843</v>
      </c>
      <c r="BZ161">
        <v>5764722.4999999925</v>
      </c>
      <c r="CA161">
        <v>242.52</v>
      </c>
    </row>
    <row r="162" spans="1:79">
      <c r="A162" s="2">
        <v>43857</v>
      </c>
      <c r="B162">
        <v>4974274.9999999981</v>
      </c>
      <c r="C162">
        <v>0</v>
      </c>
      <c r="D162">
        <v>3920.3249999999998</v>
      </c>
      <c r="E162">
        <v>633.96</v>
      </c>
      <c r="F162">
        <v>61407.304334554297</v>
      </c>
      <c r="G162">
        <v>9554.9278830000003</v>
      </c>
      <c r="H162">
        <v>633.96</v>
      </c>
      <c r="I162">
        <v>5634.6028829999996</v>
      </c>
      <c r="J162">
        <v>0</v>
      </c>
      <c r="K162">
        <v>4554.2849999999999</v>
      </c>
      <c r="L162">
        <v>71596.1922175543</v>
      </c>
      <c r="M162">
        <v>97088.98776418237</v>
      </c>
      <c r="N162">
        <v>0</v>
      </c>
      <c r="O162">
        <v>0</v>
      </c>
      <c r="P162">
        <v>0</v>
      </c>
      <c r="Q162">
        <v>0</v>
      </c>
      <c r="R162">
        <v>0.5</v>
      </c>
      <c r="S162">
        <v>0</v>
      </c>
      <c r="T162">
        <v>0</v>
      </c>
      <c r="U162">
        <v>61407.304334554297</v>
      </c>
      <c r="V162">
        <v>0</v>
      </c>
      <c r="W162">
        <v>95571.746384872036</v>
      </c>
      <c r="X162">
        <v>1517.2413793103401</v>
      </c>
      <c r="Y162">
        <v>815206.06</v>
      </c>
      <c r="Z162">
        <v>56.2246216534067</v>
      </c>
      <c r="AA162">
        <v>6.1018621431599298</v>
      </c>
      <c r="AB162">
        <v>53.354677932311198</v>
      </c>
      <c r="AC162">
        <v>4.8918851490314399</v>
      </c>
      <c r="AD162">
        <v>104.28571428571399</v>
      </c>
      <c r="AE162">
        <v>0</v>
      </c>
      <c r="AF162">
        <v>57071.4285714285</v>
      </c>
      <c r="AG162">
        <v>0</v>
      </c>
      <c r="AH162">
        <v>64899428.5714285</v>
      </c>
      <c r="AI162">
        <v>7.6</v>
      </c>
      <c r="AJ162">
        <v>3</v>
      </c>
      <c r="AK162">
        <v>0</v>
      </c>
      <c r="AL162">
        <v>1517.2413793103401</v>
      </c>
      <c r="AM162">
        <v>2694.10456062291</v>
      </c>
      <c r="AN162">
        <v>0</v>
      </c>
      <c r="AO162">
        <v>12741.9354838709</v>
      </c>
      <c r="AP162">
        <v>3709.6774193548299</v>
      </c>
      <c r="AQ162">
        <v>32307.007786429302</v>
      </c>
      <c r="AR162">
        <v>91862.068965517203</v>
      </c>
      <c r="AS162">
        <v>234448.27586206899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61407.304334554297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3919.8249999999998</v>
      </c>
      <c r="BI162">
        <v>0.5</v>
      </c>
      <c r="BJ162">
        <v>0</v>
      </c>
      <c r="BK162">
        <v>5634.6028829999996</v>
      </c>
      <c r="BL162">
        <v>0</v>
      </c>
      <c r="BM162">
        <v>0</v>
      </c>
      <c r="BN162">
        <v>0</v>
      </c>
      <c r="BO162">
        <v>0</v>
      </c>
      <c r="BP162">
        <v>633.96</v>
      </c>
      <c r="BQ162">
        <v>0</v>
      </c>
      <c r="BR162">
        <v>0</v>
      </c>
      <c r="BS162">
        <v>13792</v>
      </c>
      <c r="BT162">
        <v>42621</v>
      </c>
      <c r="BU162">
        <v>0</v>
      </c>
      <c r="BV162">
        <v>106350</v>
      </c>
      <c r="BY162" s="10">
        <v>43850</v>
      </c>
      <c r="BZ162">
        <v>5020122.4999999944</v>
      </c>
      <c r="CA162">
        <v>647.495</v>
      </c>
    </row>
    <row r="163" spans="1:79">
      <c r="A163" s="2">
        <v>43864</v>
      </c>
      <c r="B163">
        <v>5118974.9999999953</v>
      </c>
      <c r="C163">
        <v>9.9000000000000005E-2</v>
      </c>
      <c r="D163">
        <v>4129.1400000000003</v>
      </c>
      <c r="E163">
        <v>620.38</v>
      </c>
      <c r="F163">
        <v>18931.262919413901</v>
      </c>
      <c r="G163">
        <v>9334.4398060000003</v>
      </c>
      <c r="H163">
        <v>620.38</v>
      </c>
      <c r="I163">
        <v>5205.299806</v>
      </c>
      <c r="J163">
        <v>0</v>
      </c>
      <c r="K163">
        <v>4749.6190000000006</v>
      </c>
      <c r="L163">
        <v>28886.0827254139</v>
      </c>
      <c r="M163">
        <v>326827.58620689617</v>
      </c>
      <c r="N163">
        <v>0</v>
      </c>
      <c r="O163">
        <v>9.9000000000000005E-2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18931.163919413899</v>
      </c>
      <c r="V163">
        <v>0</v>
      </c>
      <c r="W163">
        <v>321517.24137931003</v>
      </c>
      <c r="X163">
        <v>5310.3448275862002</v>
      </c>
      <c r="Y163">
        <v>832960.06</v>
      </c>
      <c r="Z163">
        <v>58.037718464145598</v>
      </c>
      <c r="AA163">
        <v>6.1455227778759802</v>
      </c>
      <c r="AB163">
        <v>53.2130432848436</v>
      </c>
      <c r="AC163">
        <v>4.8914896996072201</v>
      </c>
      <c r="AD163">
        <v>105</v>
      </c>
      <c r="AE163">
        <v>0</v>
      </c>
      <c r="AF163">
        <v>53500</v>
      </c>
      <c r="AG163">
        <v>0</v>
      </c>
      <c r="AH163">
        <v>64903000</v>
      </c>
      <c r="AI163">
        <v>7.6</v>
      </c>
      <c r="AJ163">
        <v>5</v>
      </c>
      <c r="AK163">
        <v>0</v>
      </c>
      <c r="AL163">
        <v>5310.3448275862002</v>
      </c>
      <c r="AM163">
        <v>2655.1724137931001</v>
      </c>
      <c r="AN163">
        <v>0</v>
      </c>
      <c r="AO163">
        <v>0</v>
      </c>
      <c r="AP163">
        <v>0</v>
      </c>
      <c r="AQ163">
        <v>65655.172413793101</v>
      </c>
      <c r="AR163">
        <v>321517.24137931003</v>
      </c>
      <c r="AS163">
        <v>33068.965517241297</v>
      </c>
      <c r="AT163">
        <v>0</v>
      </c>
      <c r="AU163">
        <v>9.9000000000000005E-2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18931.163919413899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4128.1400000000003</v>
      </c>
      <c r="BI163">
        <v>1</v>
      </c>
      <c r="BJ163">
        <v>0</v>
      </c>
      <c r="BK163">
        <v>5205.299806</v>
      </c>
      <c r="BL163">
        <v>0</v>
      </c>
      <c r="BM163">
        <v>0</v>
      </c>
      <c r="BN163">
        <v>0</v>
      </c>
      <c r="BO163">
        <v>0</v>
      </c>
      <c r="BP163">
        <v>620.38</v>
      </c>
      <c r="BQ163">
        <v>0</v>
      </c>
      <c r="BR163">
        <v>0</v>
      </c>
      <c r="BS163">
        <v>14004</v>
      </c>
      <c r="BT163">
        <v>119650</v>
      </c>
      <c r="BU163">
        <v>0</v>
      </c>
      <c r="BV163">
        <v>108530</v>
      </c>
      <c r="BY163" s="10">
        <v>43857</v>
      </c>
      <c r="BZ163">
        <v>4974274.9999999981</v>
      </c>
      <c r="CA163">
        <v>633.96</v>
      </c>
    </row>
    <row r="164" spans="1:79">
      <c r="A164" s="2">
        <v>43871</v>
      </c>
      <c r="B164">
        <v>4677874.9999999972</v>
      </c>
      <c r="C164">
        <v>1.4999999999999999E-2</v>
      </c>
      <c r="D164">
        <v>4130.32</v>
      </c>
      <c r="E164">
        <v>625.20000000000005</v>
      </c>
      <c r="F164">
        <v>2767.6578571428499</v>
      </c>
      <c r="G164">
        <v>7276.3066089999993</v>
      </c>
      <c r="H164">
        <v>625.20000000000005</v>
      </c>
      <c r="I164">
        <v>3145.986609</v>
      </c>
      <c r="J164">
        <v>0</v>
      </c>
      <c r="K164">
        <v>4755.5349999999999</v>
      </c>
      <c r="L164">
        <v>10669.164466142851</v>
      </c>
      <c r="M164">
        <v>326827.58620689617</v>
      </c>
      <c r="N164">
        <v>0</v>
      </c>
      <c r="O164">
        <v>1.4999999999999999E-2</v>
      </c>
      <c r="P164">
        <v>0</v>
      </c>
      <c r="Q164">
        <v>0</v>
      </c>
      <c r="R164">
        <v>0.5</v>
      </c>
      <c r="S164">
        <v>0</v>
      </c>
      <c r="T164">
        <v>0</v>
      </c>
      <c r="U164">
        <v>2767.6428571428501</v>
      </c>
      <c r="V164">
        <v>0</v>
      </c>
      <c r="W164">
        <v>321517.24137931003</v>
      </c>
      <c r="X164">
        <v>5310.3448275862002</v>
      </c>
      <c r="Y164">
        <v>752842.98</v>
      </c>
      <c r="Z164">
        <v>55.640099377388204</v>
      </c>
      <c r="AA164">
        <v>6.2136131273286397</v>
      </c>
      <c r="AB164">
        <v>50.715775361239302</v>
      </c>
      <c r="AC164">
        <v>4.8279901607262001</v>
      </c>
      <c r="AD164">
        <v>105</v>
      </c>
      <c r="AE164">
        <v>0</v>
      </c>
      <c r="AF164">
        <v>53500</v>
      </c>
      <c r="AG164">
        <v>0</v>
      </c>
      <c r="AH164">
        <v>64903000</v>
      </c>
      <c r="AI164">
        <v>7.6</v>
      </c>
      <c r="AJ164">
        <v>1</v>
      </c>
      <c r="AK164">
        <v>1</v>
      </c>
      <c r="AL164">
        <v>5310.3448275862002</v>
      </c>
      <c r="AM164">
        <v>2655.1724137931001</v>
      </c>
      <c r="AN164">
        <v>0</v>
      </c>
      <c r="AO164">
        <v>0</v>
      </c>
      <c r="AP164">
        <v>0</v>
      </c>
      <c r="AQ164">
        <v>65655.172413793101</v>
      </c>
      <c r="AR164">
        <v>321517.24137931003</v>
      </c>
      <c r="AS164">
        <v>33068.965517241297</v>
      </c>
      <c r="AT164">
        <v>0</v>
      </c>
      <c r="AU164">
        <v>1.4999999999999999E-2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2767.6428571428501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4129.82</v>
      </c>
      <c r="BI164">
        <v>0.5</v>
      </c>
      <c r="BJ164">
        <v>0</v>
      </c>
      <c r="BK164">
        <v>3145.986609</v>
      </c>
      <c r="BL164">
        <v>0</v>
      </c>
      <c r="BM164">
        <v>0</v>
      </c>
      <c r="BN164">
        <v>0</v>
      </c>
      <c r="BO164">
        <v>0</v>
      </c>
      <c r="BP164">
        <v>625.20000000000005</v>
      </c>
      <c r="BQ164">
        <v>0</v>
      </c>
      <c r="BR164">
        <v>0</v>
      </c>
      <c r="BS164">
        <v>14480</v>
      </c>
      <c r="BT164">
        <v>151542</v>
      </c>
      <c r="BU164">
        <v>0</v>
      </c>
      <c r="BV164">
        <v>98033</v>
      </c>
      <c r="BY164" s="10">
        <v>43864</v>
      </c>
      <c r="BZ164">
        <v>5118974.9999999953</v>
      </c>
      <c r="CA164">
        <v>620.38</v>
      </c>
    </row>
    <row r="165" spans="1:79">
      <c r="A165" s="2">
        <v>43878</v>
      </c>
      <c r="B165">
        <v>4613174.9999999925</v>
      </c>
      <c r="C165">
        <v>0.1057</v>
      </c>
      <c r="D165">
        <v>4351.1711830000004</v>
      </c>
      <c r="E165">
        <v>577.71</v>
      </c>
      <c r="F165">
        <v>14893.728715873</v>
      </c>
      <c r="G165">
        <v>5987.8891629999998</v>
      </c>
      <c r="H165">
        <v>577.71</v>
      </c>
      <c r="I165">
        <v>1636.7179799999999</v>
      </c>
      <c r="J165">
        <v>0</v>
      </c>
      <c r="K165">
        <v>4928.9868829999996</v>
      </c>
      <c r="L165">
        <v>21459.327878872999</v>
      </c>
      <c r="M165">
        <v>326827.58620689617</v>
      </c>
      <c r="N165">
        <v>0</v>
      </c>
      <c r="O165">
        <v>0.1057</v>
      </c>
      <c r="P165">
        <v>0</v>
      </c>
      <c r="Q165">
        <v>0</v>
      </c>
      <c r="R165">
        <v>2.5</v>
      </c>
      <c r="S165">
        <v>0</v>
      </c>
      <c r="T165">
        <v>0</v>
      </c>
      <c r="U165">
        <v>14893.623015873</v>
      </c>
      <c r="V165">
        <v>0</v>
      </c>
      <c r="W165">
        <v>321517.24137931003</v>
      </c>
      <c r="X165">
        <v>5310.3448275862002</v>
      </c>
      <c r="Y165">
        <v>749789.03</v>
      </c>
      <c r="Z165">
        <v>54.890315211324001</v>
      </c>
      <c r="AA165">
        <v>6.1526307281908004</v>
      </c>
      <c r="AB165">
        <v>53.938696944593303</v>
      </c>
      <c r="AC165">
        <v>4.9307116954121204</v>
      </c>
      <c r="AD165">
        <v>105</v>
      </c>
      <c r="AE165">
        <v>0</v>
      </c>
      <c r="AF165">
        <v>53500</v>
      </c>
      <c r="AG165">
        <v>0</v>
      </c>
      <c r="AH165">
        <v>64903000</v>
      </c>
      <c r="AI165">
        <v>7.6</v>
      </c>
      <c r="AJ165">
        <v>0</v>
      </c>
      <c r="AK165">
        <v>0</v>
      </c>
      <c r="AL165">
        <v>5310.3448275862002</v>
      </c>
      <c r="AM165">
        <v>2655.1724137931001</v>
      </c>
      <c r="AN165">
        <v>0</v>
      </c>
      <c r="AO165">
        <v>0</v>
      </c>
      <c r="AP165">
        <v>0</v>
      </c>
      <c r="AQ165">
        <v>65655.172413793101</v>
      </c>
      <c r="AR165">
        <v>321517.24137931003</v>
      </c>
      <c r="AS165">
        <v>33068.965517241297</v>
      </c>
      <c r="AT165">
        <v>0</v>
      </c>
      <c r="AU165">
        <v>0.1057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14893.623015873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4348.6711830000004</v>
      </c>
      <c r="BI165">
        <v>2.5</v>
      </c>
      <c r="BJ165">
        <v>0</v>
      </c>
      <c r="BK165">
        <v>1636.7179799999999</v>
      </c>
      <c r="BL165">
        <v>0</v>
      </c>
      <c r="BM165">
        <v>0</v>
      </c>
      <c r="BN165">
        <v>0</v>
      </c>
      <c r="BO165">
        <v>0</v>
      </c>
      <c r="BP165">
        <v>577.71</v>
      </c>
      <c r="BQ165">
        <v>0</v>
      </c>
      <c r="BR165">
        <v>0</v>
      </c>
      <c r="BS165">
        <v>14087</v>
      </c>
      <c r="BT165">
        <v>141938</v>
      </c>
      <c r="BU165">
        <v>0</v>
      </c>
      <c r="BV165">
        <v>106657</v>
      </c>
      <c r="BY165" s="10">
        <v>43871</v>
      </c>
      <c r="BZ165">
        <v>4677874.9999999972</v>
      </c>
      <c r="CA165">
        <v>625.20000000000005</v>
      </c>
    </row>
    <row r="166" spans="1:79">
      <c r="A166" s="2">
        <v>43885</v>
      </c>
      <c r="B166">
        <v>5622203.9999999925</v>
      </c>
      <c r="C166">
        <v>0</v>
      </c>
      <c r="D166">
        <v>4553.4690000000001</v>
      </c>
      <c r="E166">
        <v>13747.067870000001</v>
      </c>
      <c r="F166">
        <v>12281.7231379731</v>
      </c>
      <c r="G166">
        <v>9067.8591669999987</v>
      </c>
      <c r="H166">
        <v>13747.067870000001</v>
      </c>
      <c r="I166">
        <v>4514.3901669999996</v>
      </c>
      <c r="J166">
        <v>0</v>
      </c>
      <c r="K166">
        <v>18300.53687</v>
      </c>
      <c r="L166">
        <v>35096.650174973103</v>
      </c>
      <c r="M166">
        <v>280137.93103448203</v>
      </c>
      <c r="N166">
        <v>0</v>
      </c>
      <c r="O166">
        <v>0</v>
      </c>
      <c r="P166">
        <v>13045.63787</v>
      </c>
      <c r="Q166">
        <v>3.9E-2</v>
      </c>
      <c r="R166">
        <v>2</v>
      </c>
      <c r="S166">
        <v>0</v>
      </c>
      <c r="T166">
        <v>0</v>
      </c>
      <c r="U166">
        <v>12281.7231379731</v>
      </c>
      <c r="V166">
        <v>0</v>
      </c>
      <c r="W166">
        <v>275586.20689655101</v>
      </c>
      <c r="X166">
        <v>4551.7241379310299</v>
      </c>
      <c r="Y166">
        <v>894390.96</v>
      </c>
      <c r="Z166">
        <v>57.858759931158602</v>
      </c>
      <c r="AA166">
        <v>6.2860697836023904</v>
      </c>
      <c r="AB166">
        <v>56.249281953087497</v>
      </c>
      <c r="AC166">
        <v>4.8848680545660601</v>
      </c>
      <c r="AD166">
        <v>104.714285714285</v>
      </c>
      <c r="AE166">
        <v>0</v>
      </c>
      <c r="AF166">
        <v>54028.571428571398</v>
      </c>
      <c r="AG166">
        <v>0</v>
      </c>
      <c r="AH166">
        <v>64903714.285714202</v>
      </c>
      <c r="AI166">
        <v>7.6</v>
      </c>
      <c r="AJ166">
        <v>88</v>
      </c>
      <c r="AK166">
        <v>1</v>
      </c>
      <c r="AL166">
        <v>4551.7241379310299</v>
      </c>
      <c r="AM166">
        <v>3921.02335928809</v>
      </c>
      <c r="AN166">
        <v>0</v>
      </c>
      <c r="AO166">
        <v>0</v>
      </c>
      <c r="AP166">
        <v>0</v>
      </c>
      <c r="AQ166">
        <v>62017.797552836397</v>
      </c>
      <c r="AR166">
        <v>275586.20689655101</v>
      </c>
      <c r="AS166">
        <v>50054.505005561703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12281.7231379731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3.9E-2</v>
      </c>
      <c r="BH166">
        <v>4551.43</v>
      </c>
      <c r="BI166">
        <v>2</v>
      </c>
      <c r="BJ166">
        <v>0</v>
      </c>
      <c r="BK166">
        <v>4514.3901669999996</v>
      </c>
      <c r="BL166">
        <v>0</v>
      </c>
      <c r="BM166">
        <v>0</v>
      </c>
      <c r="BN166">
        <v>13045.63787</v>
      </c>
      <c r="BO166">
        <v>0</v>
      </c>
      <c r="BP166">
        <v>701.43</v>
      </c>
      <c r="BQ166">
        <v>0</v>
      </c>
      <c r="BR166">
        <v>0</v>
      </c>
      <c r="BS166">
        <v>13908</v>
      </c>
      <c r="BT166">
        <v>387809</v>
      </c>
      <c r="BU166">
        <v>337825</v>
      </c>
      <c r="BV166">
        <v>89667</v>
      </c>
      <c r="BY166" s="10">
        <v>43878</v>
      </c>
      <c r="BZ166">
        <v>4613174.9999999925</v>
      </c>
      <c r="CA166">
        <v>577.71</v>
      </c>
    </row>
    <row r="167" spans="1:79">
      <c r="A167" s="2">
        <v>43892</v>
      </c>
      <c r="B167">
        <v>7135403.9999999395</v>
      </c>
      <c r="C167">
        <v>0</v>
      </c>
      <c r="D167">
        <v>4275.0450000000001</v>
      </c>
      <c r="E167">
        <v>3883.673722</v>
      </c>
      <c r="F167">
        <v>46833.496703296703</v>
      </c>
      <c r="G167">
        <v>7226.5036529999998</v>
      </c>
      <c r="H167">
        <v>3883.673722</v>
      </c>
      <c r="I167">
        <v>2951.4586530000001</v>
      </c>
      <c r="J167">
        <v>0</v>
      </c>
      <c r="K167">
        <v>8158.7187219999996</v>
      </c>
      <c r="L167">
        <v>57943.674078296703</v>
      </c>
      <c r="M167">
        <v>0</v>
      </c>
      <c r="N167">
        <v>0</v>
      </c>
      <c r="O167">
        <v>0</v>
      </c>
      <c r="P167">
        <v>3075.9837219999999</v>
      </c>
      <c r="Q167">
        <v>0</v>
      </c>
      <c r="R167">
        <v>2</v>
      </c>
      <c r="S167">
        <v>0</v>
      </c>
      <c r="T167">
        <v>0</v>
      </c>
      <c r="U167">
        <v>46833.496703296703</v>
      </c>
      <c r="V167">
        <v>0</v>
      </c>
      <c r="W167">
        <v>0</v>
      </c>
      <c r="X167">
        <v>0</v>
      </c>
      <c r="Y167">
        <v>1166342.8799999999</v>
      </c>
      <c r="Z167">
        <v>60.895928460392703</v>
      </c>
      <c r="AA167">
        <v>6.1177584583214202</v>
      </c>
      <c r="AB167">
        <v>60.542216614906799</v>
      </c>
      <c r="AC167">
        <v>4.8049634976555398</v>
      </c>
      <c r="AD167">
        <v>103</v>
      </c>
      <c r="AE167">
        <v>0</v>
      </c>
      <c r="AF167">
        <v>57200</v>
      </c>
      <c r="AG167">
        <v>0</v>
      </c>
      <c r="AH167">
        <v>64908000</v>
      </c>
      <c r="AI167">
        <v>7.6</v>
      </c>
      <c r="AJ167">
        <v>1016</v>
      </c>
      <c r="AK167">
        <v>17</v>
      </c>
      <c r="AL167">
        <v>0</v>
      </c>
      <c r="AM167">
        <v>11516.129032258001</v>
      </c>
      <c r="AN167">
        <v>0</v>
      </c>
      <c r="AO167">
        <v>0</v>
      </c>
      <c r="AP167">
        <v>0</v>
      </c>
      <c r="AQ167">
        <v>40193.5483870967</v>
      </c>
      <c r="AR167">
        <v>0</v>
      </c>
      <c r="AS167">
        <v>151967.74193548301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46833.496703296703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4273.0450000000001</v>
      </c>
      <c r="BI167">
        <v>2</v>
      </c>
      <c r="BJ167">
        <v>0</v>
      </c>
      <c r="BK167">
        <v>2951.4586530000001</v>
      </c>
      <c r="BL167">
        <v>0</v>
      </c>
      <c r="BM167">
        <v>0</v>
      </c>
      <c r="BN167">
        <v>3075.9837219999999</v>
      </c>
      <c r="BO167">
        <v>0</v>
      </c>
      <c r="BP167">
        <v>807.69</v>
      </c>
      <c r="BQ167">
        <v>0</v>
      </c>
      <c r="BR167">
        <v>0</v>
      </c>
      <c r="BS167">
        <v>14724</v>
      </c>
      <c r="BT167">
        <v>125485</v>
      </c>
      <c r="BU167">
        <v>0</v>
      </c>
      <c r="BV167">
        <v>109569</v>
      </c>
      <c r="BY167" s="10">
        <v>43885</v>
      </c>
      <c r="BZ167">
        <v>5622203.9999999925</v>
      </c>
      <c r="CA167">
        <v>13747.067870000001</v>
      </c>
    </row>
    <row r="168" spans="1:79">
      <c r="A168" s="2">
        <v>43899</v>
      </c>
      <c r="B168">
        <v>7327903.9999999544</v>
      </c>
      <c r="C168">
        <v>0</v>
      </c>
      <c r="D168">
        <v>4292.91</v>
      </c>
      <c r="E168">
        <v>3878.1221740000001</v>
      </c>
      <c r="F168">
        <v>15887.273626373601</v>
      </c>
      <c r="G168">
        <v>6110.7402160000001</v>
      </c>
      <c r="H168">
        <v>3878.1221740000001</v>
      </c>
      <c r="I168">
        <v>1817.8302160000001</v>
      </c>
      <c r="J168">
        <v>0</v>
      </c>
      <c r="K168">
        <v>8171.0321739999999</v>
      </c>
      <c r="L168">
        <v>25876.136016373599</v>
      </c>
      <c r="M168">
        <v>0</v>
      </c>
      <c r="N168">
        <v>0</v>
      </c>
      <c r="O168">
        <v>0</v>
      </c>
      <c r="P168">
        <v>3182.512174</v>
      </c>
      <c r="Q168">
        <v>0</v>
      </c>
      <c r="R168">
        <v>2</v>
      </c>
      <c r="S168">
        <v>0</v>
      </c>
      <c r="T168">
        <v>0</v>
      </c>
      <c r="U168">
        <v>15887.273626373601</v>
      </c>
      <c r="V168">
        <v>0</v>
      </c>
      <c r="W168">
        <v>0</v>
      </c>
      <c r="X168">
        <v>0</v>
      </c>
      <c r="Y168">
        <v>1182542.8600000001</v>
      </c>
      <c r="Z168">
        <v>60.311386655720298</v>
      </c>
      <c r="AA168">
        <v>6.1967343606518996</v>
      </c>
      <c r="AB168">
        <v>58.7112536681908</v>
      </c>
      <c r="AC168">
        <v>4.8034279391297696</v>
      </c>
      <c r="AD168">
        <v>103</v>
      </c>
      <c r="AE168">
        <v>0</v>
      </c>
      <c r="AF168">
        <v>57200</v>
      </c>
      <c r="AG168">
        <v>0</v>
      </c>
      <c r="AH168">
        <v>64908000</v>
      </c>
      <c r="AI168">
        <v>7.6</v>
      </c>
      <c r="AJ168">
        <v>4264</v>
      </c>
      <c r="AK168">
        <v>108</v>
      </c>
      <c r="AL168">
        <v>0</v>
      </c>
      <c r="AM168">
        <v>11516.129032258001</v>
      </c>
      <c r="AN168">
        <v>0</v>
      </c>
      <c r="AO168">
        <v>0</v>
      </c>
      <c r="AP168">
        <v>0</v>
      </c>
      <c r="AQ168">
        <v>40193.5483870967</v>
      </c>
      <c r="AR168">
        <v>0</v>
      </c>
      <c r="AS168">
        <v>151967.74193548301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15887.273626373601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4290.91</v>
      </c>
      <c r="BI168">
        <v>2</v>
      </c>
      <c r="BJ168">
        <v>0</v>
      </c>
      <c r="BK168">
        <v>1817.8302160000001</v>
      </c>
      <c r="BL168">
        <v>0</v>
      </c>
      <c r="BM168">
        <v>0</v>
      </c>
      <c r="BN168">
        <v>3182.512174</v>
      </c>
      <c r="BO168">
        <v>0</v>
      </c>
      <c r="BP168">
        <v>695.61</v>
      </c>
      <c r="BQ168">
        <v>0</v>
      </c>
      <c r="BR168">
        <v>0</v>
      </c>
      <c r="BS168">
        <v>14554</v>
      </c>
      <c r="BT168">
        <v>156441</v>
      </c>
      <c r="BU168">
        <v>0</v>
      </c>
      <c r="BV168">
        <v>93349</v>
      </c>
      <c r="BY168" s="10">
        <v>43892</v>
      </c>
      <c r="BZ168">
        <v>7135403.9999999395</v>
      </c>
      <c r="CA168">
        <v>3883.673722</v>
      </c>
    </row>
    <row r="169" spans="1:79">
      <c r="A169" s="2">
        <v>43906</v>
      </c>
      <c r="B169">
        <v>6497303.999999946</v>
      </c>
      <c r="C169">
        <v>7.5500000000000003E-3</v>
      </c>
      <c r="D169">
        <v>4700.63</v>
      </c>
      <c r="E169">
        <v>5737.9597139999996</v>
      </c>
      <c r="F169">
        <v>7746.8910664835103</v>
      </c>
      <c r="G169">
        <v>6666.0331480000004</v>
      </c>
      <c r="H169">
        <v>5737.9597139999996</v>
      </c>
      <c r="I169">
        <v>1965.4031480000001</v>
      </c>
      <c r="J169">
        <v>0</v>
      </c>
      <c r="K169">
        <v>10438.597264</v>
      </c>
      <c r="L169">
        <v>20150.883928483508</v>
      </c>
      <c r="M169">
        <v>0</v>
      </c>
      <c r="N169">
        <v>0</v>
      </c>
      <c r="O169">
        <v>7.5500000000000003E-3</v>
      </c>
      <c r="P169">
        <v>4949.3797139999997</v>
      </c>
      <c r="Q169">
        <v>0</v>
      </c>
      <c r="R169">
        <v>0</v>
      </c>
      <c r="S169">
        <v>0</v>
      </c>
      <c r="T169">
        <v>0</v>
      </c>
      <c r="U169">
        <v>7746.88351648351</v>
      </c>
      <c r="V169">
        <v>0</v>
      </c>
      <c r="W169">
        <v>0</v>
      </c>
      <c r="X169">
        <v>0</v>
      </c>
      <c r="Y169">
        <v>1073412.04</v>
      </c>
      <c r="Z169">
        <v>53.920156963565198</v>
      </c>
      <c r="AA169">
        <v>6.0529449759223901</v>
      </c>
      <c r="AB169">
        <v>55.143001699991899</v>
      </c>
      <c r="AC169">
        <v>4.8474774337947002</v>
      </c>
      <c r="AD169">
        <v>103</v>
      </c>
      <c r="AE169">
        <v>0</v>
      </c>
      <c r="AF169">
        <v>57200</v>
      </c>
      <c r="AG169">
        <v>0</v>
      </c>
      <c r="AH169">
        <v>64908000</v>
      </c>
      <c r="AI169">
        <v>7.6</v>
      </c>
      <c r="AJ169">
        <v>8912</v>
      </c>
      <c r="AK169">
        <v>435</v>
      </c>
      <c r="AL169">
        <v>0</v>
      </c>
      <c r="AM169">
        <v>11516.129032258001</v>
      </c>
      <c r="AN169">
        <v>0</v>
      </c>
      <c r="AO169">
        <v>0</v>
      </c>
      <c r="AP169">
        <v>0</v>
      </c>
      <c r="AQ169">
        <v>40193.5483870967</v>
      </c>
      <c r="AR169">
        <v>0</v>
      </c>
      <c r="AS169">
        <v>151967.74193548301</v>
      </c>
      <c r="AT169">
        <v>0</v>
      </c>
      <c r="AU169">
        <v>7.5500000000000003E-3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7746.88351648351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4700.63</v>
      </c>
      <c r="BI169">
        <v>0</v>
      </c>
      <c r="BJ169">
        <v>0</v>
      </c>
      <c r="BK169">
        <v>1965.4031480000001</v>
      </c>
      <c r="BL169">
        <v>0</v>
      </c>
      <c r="BM169">
        <v>0</v>
      </c>
      <c r="BN169">
        <v>4949.3797139999997</v>
      </c>
      <c r="BO169">
        <v>0</v>
      </c>
      <c r="BP169">
        <v>788.58</v>
      </c>
      <c r="BQ169">
        <v>0</v>
      </c>
      <c r="BR169">
        <v>0</v>
      </c>
      <c r="BS169">
        <v>15729</v>
      </c>
      <c r="BT169">
        <v>146201</v>
      </c>
      <c r="BU169">
        <v>0</v>
      </c>
      <c r="BV169">
        <v>112561</v>
      </c>
      <c r="BY169" s="10">
        <v>43899</v>
      </c>
      <c r="BZ169">
        <v>7327903.9999999544</v>
      </c>
      <c r="CA169">
        <v>3878.1221740000001</v>
      </c>
    </row>
    <row r="170" spans="1:79">
      <c r="A170" s="2">
        <v>43913</v>
      </c>
      <c r="B170">
        <v>4640103.9999999953</v>
      </c>
      <c r="C170">
        <v>9.06E-2</v>
      </c>
      <c r="D170">
        <v>6257.0759500000004</v>
      </c>
      <c r="E170">
        <v>5579.7406850000007</v>
      </c>
      <c r="F170">
        <v>5643.8906000000006</v>
      </c>
      <c r="G170">
        <v>7357.1650840000002</v>
      </c>
      <c r="H170">
        <v>5579.7406850000007</v>
      </c>
      <c r="I170">
        <v>1100.0891340000001</v>
      </c>
      <c r="J170">
        <v>0</v>
      </c>
      <c r="K170">
        <v>11836.907235000001</v>
      </c>
      <c r="L170">
        <v>18580.796369</v>
      </c>
      <c r="M170">
        <v>0</v>
      </c>
      <c r="N170">
        <v>0</v>
      </c>
      <c r="O170">
        <v>9.06E-2</v>
      </c>
      <c r="P170">
        <v>5088.5206850000004</v>
      </c>
      <c r="Q170">
        <v>0</v>
      </c>
      <c r="R170">
        <v>1</v>
      </c>
      <c r="S170">
        <v>0</v>
      </c>
      <c r="T170">
        <v>0</v>
      </c>
      <c r="U170">
        <v>5643.8</v>
      </c>
      <c r="V170">
        <v>0</v>
      </c>
      <c r="W170">
        <v>0</v>
      </c>
      <c r="X170">
        <v>0</v>
      </c>
      <c r="Y170">
        <v>733512.4</v>
      </c>
      <c r="Z170">
        <v>52.924320558332298</v>
      </c>
      <c r="AA170">
        <v>6.3258699045197204</v>
      </c>
      <c r="AB170">
        <v>51.586007630161497</v>
      </c>
      <c r="AC170">
        <v>4.8396642613347698</v>
      </c>
      <c r="AD170">
        <v>103</v>
      </c>
      <c r="AE170">
        <v>0</v>
      </c>
      <c r="AF170">
        <v>57200</v>
      </c>
      <c r="AG170">
        <v>1</v>
      </c>
      <c r="AH170">
        <v>64908000</v>
      </c>
      <c r="AI170">
        <v>7.6</v>
      </c>
      <c r="AJ170">
        <v>22849</v>
      </c>
      <c r="AK170">
        <v>1749</v>
      </c>
      <c r="AL170">
        <v>0</v>
      </c>
      <c r="AM170">
        <v>11516.129032258001</v>
      </c>
      <c r="AN170">
        <v>0</v>
      </c>
      <c r="AO170">
        <v>0</v>
      </c>
      <c r="AP170">
        <v>0</v>
      </c>
      <c r="AQ170">
        <v>40193.5483870967</v>
      </c>
      <c r="AR170">
        <v>0</v>
      </c>
      <c r="AS170">
        <v>151967.74193548301</v>
      </c>
      <c r="AT170">
        <v>0</v>
      </c>
      <c r="AU170">
        <v>9.06E-2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5643.8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6256.0759500000004</v>
      </c>
      <c r="BI170">
        <v>1</v>
      </c>
      <c r="BJ170">
        <v>0</v>
      </c>
      <c r="BK170">
        <v>1100.0891340000001</v>
      </c>
      <c r="BL170">
        <v>0</v>
      </c>
      <c r="BM170">
        <v>0</v>
      </c>
      <c r="BN170">
        <v>5088.5206850000004</v>
      </c>
      <c r="BO170">
        <v>0</v>
      </c>
      <c r="BP170">
        <v>491.22</v>
      </c>
      <c r="BQ170">
        <v>0</v>
      </c>
      <c r="BR170">
        <v>0</v>
      </c>
      <c r="BS170">
        <v>17361</v>
      </c>
      <c r="BT170">
        <v>329426</v>
      </c>
      <c r="BU170">
        <v>285319</v>
      </c>
      <c r="BV170">
        <v>121049</v>
      </c>
      <c r="BY170" s="10">
        <v>43906</v>
      </c>
      <c r="BZ170">
        <v>6497303.999999946</v>
      </c>
      <c r="CA170">
        <v>5737.9597139999996</v>
      </c>
    </row>
    <row r="171" spans="1:79">
      <c r="A171" s="2">
        <v>43920</v>
      </c>
      <c r="B171">
        <v>4999797.4999999963</v>
      </c>
      <c r="C171">
        <v>0</v>
      </c>
      <c r="D171">
        <v>7764.3</v>
      </c>
      <c r="E171">
        <v>3771.691401</v>
      </c>
      <c r="F171">
        <v>9748.53406593406</v>
      </c>
      <c r="G171">
        <v>9099.1642539999993</v>
      </c>
      <c r="H171">
        <v>3771.691401</v>
      </c>
      <c r="I171">
        <v>1334.8642540000001</v>
      </c>
      <c r="J171">
        <v>0</v>
      </c>
      <c r="K171">
        <v>11535.991400999999</v>
      </c>
      <c r="L171">
        <v>22619.389720934061</v>
      </c>
      <c r="M171">
        <v>67000</v>
      </c>
      <c r="N171">
        <v>0</v>
      </c>
      <c r="O171">
        <v>0</v>
      </c>
      <c r="P171">
        <v>993.15140099999996</v>
      </c>
      <c r="Q171">
        <v>0</v>
      </c>
      <c r="R171">
        <v>0</v>
      </c>
      <c r="S171">
        <v>0</v>
      </c>
      <c r="T171">
        <v>0</v>
      </c>
      <c r="U171">
        <v>9748.53406593406</v>
      </c>
      <c r="V171">
        <v>0</v>
      </c>
      <c r="W171">
        <v>67000</v>
      </c>
      <c r="X171">
        <v>0</v>
      </c>
      <c r="Y171">
        <v>823801.37</v>
      </c>
      <c r="Z171">
        <v>54.766215211716002</v>
      </c>
      <c r="AA171">
        <v>6.0691784043857497</v>
      </c>
      <c r="AB171">
        <v>55.330293626163702</v>
      </c>
      <c r="AC171">
        <v>4.8606289122476198</v>
      </c>
      <c r="AD171">
        <v>97.285714285714207</v>
      </c>
      <c r="AE171">
        <v>0</v>
      </c>
      <c r="AF171">
        <v>55057.142857142797</v>
      </c>
      <c r="AG171">
        <v>1</v>
      </c>
      <c r="AH171">
        <v>64906571.428571403</v>
      </c>
      <c r="AI171">
        <v>7.6</v>
      </c>
      <c r="AJ171">
        <v>30612</v>
      </c>
      <c r="AK171">
        <v>5235</v>
      </c>
      <c r="AL171">
        <v>0</v>
      </c>
      <c r="AM171">
        <v>10123.6559139784</v>
      </c>
      <c r="AN171">
        <v>0</v>
      </c>
      <c r="AO171">
        <v>0</v>
      </c>
      <c r="AP171">
        <v>67000</v>
      </c>
      <c r="AQ171">
        <v>24317.204301075199</v>
      </c>
      <c r="AR171">
        <v>0</v>
      </c>
      <c r="AS171">
        <v>62252.688172042901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9748.53406593406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7764.3</v>
      </c>
      <c r="BI171">
        <v>0</v>
      </c>
      <c r="BJ171">
        <v>0</v>
      </c>
      <c r="BK171">
        <v>1334.8642540000001</v>
      </c>
      <c r="BL171">
        <v>0</v>
      </c>
      <c r="BM171">
        <v>0</v>
      </c>
      <c r="BN171">
        <v>993.15140099999996</v>
      </c>
      <c r="BO171">
        <v>0</v>
      </c>
      <c r="BP171">
        <v>2778.54</v>
      </c>
      <c r="BQ171">
        <v>0</v>
      </c>
      <c r="BR171">
        <v>0</v>
      </c>
      <c r="BS171">
        <v>18207</v>
      </c>
      <c r="BT171">
        <v>119041</v>
      </c>
      <c r="BU171">
        <v>0</v>
      </c>
      <c r="BV171">
        <v>129105</v>
      </c>
      <c r="BY171" s="10">
        <v>43913</v>
      </c>
      <c r="BZ171">
        <v>4640103.9999999953</v>
      </c>
      <c r="CA171">
        <v>5579.7406850000007</v>
      </c>
    </row>
    <row r="172" spans="1:79">
      <c r="A172" s="2">
        <v>43927</v>
      </c>
      <c r="B172">
        <v>4878497.4999999953</v>
      </c>
      <c r="C172">
        <v>8.9999999999999993E-3</v>
      </c>
      <c r="D172">
        <v>3911.6699990000002</v>
      </c>
      <c r="E172">
        <v>2351.31</v>
      </c>
      <c r="F172">
        <v>10908.2846021756</v>
      </c>
      <c r="G172">
        <v>5233.1185320000004</v>
      </c>
      <c r="H172">
        <v>2351.31</v>
      </c>
      <c r="I172">
        <v>1321.448533</v>
      </c>
      <c r="J172">
        <v>0</v>
      </c>
      <c r="K172">
        <v>6262.9889990000001</v>
      </c>
      <c r="L172">
        <v>18492.713134175599</v>
      </c>
      <c r="M172">
        <v>93800</v>
      </c>
      <c r="N172">
        <v>0</v>
      </c>
      <c r="O172">
        <v>8.9999999999999993E-3</v>
      </c>
      <c r="P172">
        <v>0</v>
      </c>
      <c r="Q172">
        <v>0</v>
      </c>
      <c r="R172">
        <v>539.28999899999997</v>
      </c>
      <c r="S172">
        <v>0</v>
      </c>
      <c r="T172">
        <v>0</v>
      </c>
      <c r="U172">
        <v>10908.275602175599</v>
      </c>
      <c r="V172">
        <v>0</v>
      </c>
      <c r="W172">
        <v>93800</v>
      </c>
      <c r="X172">
        <v>0</v>
      </c>
      <c r="Y172">
        <v>800328.76</v>
      </c>
      <c r="Z172">
        <v>53.840426463270703</v>
      </c>
      <c r="AA172">
        <v>6.0956168901324004</v>
      </c>
      <c r="AB172">
        <v>53.935894912919402</v>
      </c>
      <c r="AC172">
        <v>4.8435459478167404</v>
      </c>
      <c r="AD172">
        <v>95</v>
      </c>
      <c r="AE172">
        <v>0</v>
      </c>
      <c r="AF172">
        <v>54200</v>
      </c>
      <c r="AG172">
        <v>1</v>
      </c>
      <c r="AH172">
        <v>64906000</v>
      </c>
      <c r="AI172">
        <v>7.6</v>
      </c>
      <c r="AJ172">
        <v>25030</v>
      </c>
      <c r="AK172">
        <v>6268</v>
      </c>
      <c r="AL172">
        <v>0</v>
      </c>
      <c r="AM172">
        <v>9566.6666666666606</v>
      </c>
      <c r="AN172">
        <v>0</v>
      </c>
      <c r="AO172">
        <v>0</v>
      </c>
      <c r="AP172">
        <v>93800</v>
      </c>
      <c r="AQ172">
        <v>17966.666666666599</v>
      </c>
      <c r="AR172">
        <v>0</v>
      </c>
      <c r="AS172">
        <v>26366.666666666599</v>
      </c>
      <c r="AT172">
        <v>0</v>
      </c>
      <c r="AU172">
        <v>8.9999999999999993E-3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10908.275602175599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3372.38</v>
      </c>
      <c r="BI172">
        <v>539.28999899999997</v>
      </c>
      <c r="BJ172">
        <v>0</v>
      </c>
      <c r="BK172">
        <v>1321.448533</v>
      </c>
      <c r="BL172">
        <v>0</v>
      </c>
      <c r="BM172">
        <v>0</v>
      </c>
      <c r="BN172">
        <v>0</v>
      </c>
      <c r="BO172">
        <v>0</v>
      </c>
      <c r="BP172">
        <v>2351.31</v>
      </c>
      <c r="BQ172">
        <v>0</v>
      </c>
      <c r="BR172">
        <v>0</v>
      </c>
      <c r="BS172">
        <v>20651</v>
      </c>
      <c r="BT172">
        <v>523812</v>
      </c>
      <c r="BU172">
        <v>362061</v>
      </c>
      <c r="BV172">
        <v>137992</v>
      </c>
      <c r="BY172" s="10">
        <v>43920</v>
      </c>
      <c r="BZ172">
        <v>4999797.4999999963</v>
      </c>
      <c r="CA172">
        <v>3771.691401</v>
      </c>
    </row>
    <row r="173" spans="1:79">
      <c r="A173" s="2">
        <v>43934</v>
      </c>
      <c r="B173">
        <v>4538097.4999999916</v>
      </c>
      <c r="C173">
        <v>6.0400000000000002E-2</v>
      </c>
      <c r="D173">
        <v>2772.790015</v>
      </c>
      <c r="E173">
        <v>3211.49</v>
      </c>
      <c r="F173">
        <v>7921.5870955266901</v>
      </c>
      <c r="G173">
        <v>3456.9917936000002</v>
      </c>
      <c r="H173">
        <v>3211.49</v>
      </c>
      <c r="I173">
        <v>684.20177860000001</v>
      </c>
      <c r="J173">
        <v>0</v>
      </c>
      <c r="K173">
        <v>5984.3404149999997</v>
      </c>
      <c r="L173">
        <v>14590.068889126689</v>
      </c>
      <c r="M173">
        <v>93800</v>
      </c>
      <c r="N173">
        <v>0</v>
      </c>
      <c r="O173">
        <v>6.0400000000000002E-2</v>
      </c>
      <c r="P173">
        <v>0</v>
      </c>
      <c r="Q173">
        <v>0</v>
      </c>
      <c r="R173">
        <v>1065.860015</v>
      </c>
      <c r="S173">
        <v>0</v>
      </c>
      <c r="T173">
        <v>0</v>
      </c>
      <c r="U173">
        <v>7921.5266955266898</v>
      </c>
      <c r="V173">
        <v>0</v>
      </c>
      <c r="W173">
        <v>93800</v>
      </c>
      <c r="X173">
        <v>0</v>
      </c>
      <c r="Y173">
        <v>742526.63</v>
      </c>
      <c r="Z173">
        <v>52.654000029748097</v>
      </c>
      <c r="AA173">
        <v>6.1116965969044301</v>
      </c>
      <c r="AB173">
        <v>52.850272331154599</v>
      </c>
      <c r="AC173">
        <v>4.8203123533445096</v>
      </c>
      <c r="AD173">
        <v>95</v>
      </c>
      <c r="AE173">
        <v>1</v>
      </c>
      <c r="AF173">
        <v>54200</v>
      </c>
      <c r="AG173">
        <v>1</v>
      </c>
      <c r="AH173">
        <v>64906000</v>
      </c>
      <c r="AI173">
        <v>7.6</v>
      </c>
      <c r="AJ173">
        <v>17934</v>
      </c>
      <c r="AK173">
        <v>5480</v>
      </c>
      <c r="AL173">
        <v>0</v>
      </c>
      <c r="AM173">
        <v>9566.6666666666606</v>
      </c>
      <c r="AN173">
        <v>0</v>
      </c>
      <c r="AO173">
        <v>0</v>
      </c>
      <c r="AP173">
        <v>93800</v>
      </c>
      <c r="AQ173">
        <v>17966.666666666599</v>
      </c>
      <c r="AR173">
        <v>0</v>
      </c>
      <c r="AS173">
        <v>26366.666666666599</v>
      </c>
      <c r="AT173">
        <v>0</v>
      </c>
      <c r="AU173">
        <v>6.0400000000000002E-2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7921.5266955266898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1706.93</v>
      </c>
      <c r="BI173">
        <v>1065.860015</v>
      </c>
      <c r="BJ173">
        <v>0</v>
      </c>
      <c r="BK173">
        <v>684.20177860000001</v>
      </c>
      <c r="BL173">
        <v>0</v>
      </c>
      <c r="BM173">
        <v>0</v>
      </c>
      <c r="BN173">
        <v>0</v>
      </c>
      <c r="BO173">
        <v>0</v>
      </c>
      <c r="BP173">
        <v>3211.49</v>
      </c>
      <c r="BQ173">
        <v>0</v>
      </c>
      <c r="BR173">
        <v>0</v>
      </c>
      <c r="BS173">
        <v>28263</v>
      </c>
      <c r="BT173">
        <v>461767</v>
      </c>
      <c r="BU173">
        <v>290907</v>
      </c>
      <c r="BV173">
        <v>147973</v>
      </c>
      <c r="BY173" s="10">
        <v>43927</v>
      </c>
      <c r="BZ173">
        <v>4878497.4999999953</v>
      </c>
      <c r="CA173">
        <v>2351.31</v>
      </c>
    </row>
    <row r="174" spans="1:79">
      <c r="A174" s="2">
        <v>43941</v>
      </c>
      <c r="B174">
        <v>4712197.4999999916</v>
      </c>
      <c r="C174">
        <v>0</v>
      </c>
      <c r="D174">
        <v>14380.441032000001</v>
      </c>
      <c r="E174">
        <v>3443.11</v>
      </c>
      <c r="F174">
        <v>18452.7909867909</v>
      </c>
      <c r="G174">
        <v>15225.631464399999</v>
      </c>
      <c r="H174">
        <v>3443.11</v>
      </c>
      <c r="I174">
        <v>845.19043239999996</v>
      </c>
      <c r="J174">
        <v>0</v>
      </c>
      <c r="K174">
        <v>17823.551031999999</v>
      </c>
      <c r="L174">
        <v>37121.532451190898</v>
      </c>
      <c r="M174">
        <v>93800</v>
      </c>
      <c r="N174">
        <v>0</v>
      </c>
      <c r="O174">
        <v>0</v>
      </c>
      <c r="P174">
        <v>0</v>
      </c>
      <c r="Q174">
        <v>4774.5510329999997</v>
      </c>
      <c r="R174">
        <v>7966.2299990000001</v>
      </c>
      <c r="S174">
        <v>0</v>
      </c>
      <c r="T174">
        <v>0</v>
      </c>
      <c r="U174">
        <v>18452.7909867909</v>
      </c>
      <c r="V174">
        <v>0</v>
      </c>
      <c r="W174">
        <v>93800</v>
      </c>
      <c r="X174">
        <v>0</v>
      </c>
      <c r="Y174">
        <v>771960.37</v>
      </c>
      <c r="Z174">
        <v>53.414226780604999</v>
      </c>
      <c r="AA174">
        <v>6.1041961534221896</v>
      </c>
      <c r="AB174">
        <v>54.7441934626627</v>
      </c>
      <c r="AC174">
        <v>4.81696787377538</v>
      </c>
      <c r="AD174">
        <v>95</v>
      </c>
      <c r="AE174">
        <v>0</v>
      </c>
      <c r="AF174">
        <v>54200</v>
      </c>
      <c r="AG174">
        <v>1</v>
      </c>
      <c r="AH174">
        <v>64906000</v>
      </c>
      <c r="AI174">
        <v>7.6</v>
      </c>
      <c r="AJ174">
        <v>12154</v>
      </c>
      <c r="AK174">
        <v>3286</v>
      </c>
      <c r="AL174">
        <v>0</v>
      </c>
      <c r="AM174">
        <v>9566.6666666666606</v>
      </c>
      <c r="AN174">
        <v>0</v>
      </c>
      <c r="AO174">
        <v>0</v>
      </c>
      <c r="AP174">
        <v>93800</v>
      </c>
      <c r="AQ174">
        <v>17966.666666666599</v>
      </c>
      <c r="AR174">
        <v>0</v>
      </c>
      <c r="AS174">
        <v>26366.666666666599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18452.7909867909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4774.5510329999997</v>
      </c>
      <c r="BH174">
        <v>1639.66</v>
      </c>
      <c r="BI174">
        <v>7966.2299990000001</v>
      </c>
      <c r="BJ174">
        <v>0</v>
      </c>
      <c r="BK174">
        <v>845.19043239999996</v>
      </c>
      <c r="BL174">
        <v>0</v>
      </c>
      <c r="BM174">
        <v>0</v>
      </c>
      <c r="BN174">
        <v>0</v>
      </c>
      <c r="BO174">
        <v>0</v>
      </c>
      <c r="BP174">
        <v>3443.11</v>
      </c>
      <c r="BQ174">
        <v>0</v>
      </c>
      <c r="BR174">
        <v>0</v>
      </c>
      <c r="BS174">
        <v>27584</v>
      </c>
      <c r="BT174">
        <v>52644</v>
      </c>
      <c r="BU174">
        <v>0</v>
      </c>
      <c r="BV174">
        <v>131263</v>
      </c>
      <c r="BY174" s="10">
        <v>43934</v>
      </c>
      <c r="BZ174">
        <v>4538097.4999999916</v>
      </c>
      <c r="CA174">
        <v>3211.49</v>
      </c>
    </row>
    <row r="175" spans="1:79">
      <c r="A175" s="2">
        <v>43948</v>
      </c>
      <c r="B175">
        <v>4819479.9999999953</v>
      </c>
      <c r="C175">
        <v>0</v>
      </c>
      <c r="D175">
        <v>56119.760399999999</v>
      </c>
      <c r="E175">
        <v>4686.1149999999998</v>
      </c>
      <c r="F175">
        <v>16423.653418803398</v>
      </c>
      <c r="G175">
        <v>58393.725135000001</v>
      </c>
      <c r="H175">
        <v>4686.1149999999998</v>
      </c>
      <c r="I175">
        <v>2273.964735</v>
      </c>
      <c r="J175">
        <v>0</v>
      </c>
      <c r="K175">
        <v>60805.875399999997</v>
      </c>
      <c r="L175">
        <v>79503.493553803404</v>
      </c>
      <c r="M175">
        <v>245599.9999999991</v>
      </c>
      <c r="N175">
        <v>0</v>
      </c>
      <c r="O175">
        <v>5.0000000000000001E-3</v>
      </c>
      <c r="P175">
        <v>0</v>
      </c>
      <c r="Q175">
        <v>28512.74037</v>
      </c>
      <c r="R175">
        <v>25837.030030000002</v>
      </c>
      <c r="S175">
        <v>0</v>
      </c>
      <c r="T175">
        <v>0</v>
      </c>
      <c r="U175">
        <v>16423.653418803398</v>
      </c>
      <c r="V175">
        <v>0</v>
      </c>
      <c r="W175">
        <v>240858.0645161281</v>
      </c>
      <c r="X175">
        <v>4741.9354838709596</v>
      </c>
      <c r="Y175">
        <v>794301.48</v>
      </c>
      <c r="Z175">
        <v>52.4356931764422</v>
      </c>
      <c r="AA175">
        <v>6.0675701848462502</v>
      </c>
      <c r="AB175">
        <v>53.837828026138297</v>
      </c>
      <c r="AC175">
        <v>4.7667986310698902</v>
      </c>
      <c r="AD175">
        <v>94.142857142857096</v>
      </c>
      <c r="AE175">
        <v>1</v>
      </c>
      <c r="AF175">
        <v>56642.857142857101</v>
      </c>
      <c r="AG175">
        <v>1</v>
      </c>
      <c r="AH175">
        <v>64902571.428571403</v>
      </c>
      <c r="AI175">
        <v>7.6</v>
      </c>
      <c r="AJ175">
        <v>6583</v>
      </c>
      <c r="AK175">
        <v>2144</v>
      </c>
      <c r="AL175">
        <v>4741.9354838709596</v>
      </c>
      <c r="AM175">
        <v>8756.9892473118198</v>
      </c>
      <c r="AN175">
        <v>0</v>
      </c>
      <c r="AO175">
        <v>0</v>
      </c>
      <c r="AP175">
        <v>55632.2580645161</v>
      </c>
      <c r="AQ175">
        <v>30686.021505376299</v>
      </c>
      <c r="AR175">
        <v>185225.80645161201</v>
      </c>
      <c r="AS175">
        <v>24550.5376344086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16423.653418803398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28512.74037</v>
      </c>
      <c r="BH175">
        <v>1769.99</v>
      </c>
      <c r="BI175">
        <v>25837.030030000002</v>
      </c>
      <c r="BJ175">
        <v>0</v>
      </c>
      <c r="BK175">
        <v>2273.964735</v>
      </c>
      <c r="BL175">
        <v>5.0000000000000001E-3</v>
      </c>
      <c r="BM175">
        <v>0</v>
      </c>
      <c r="BN175">
        <v>0</v>
      </c>
      <c r="BO175">
        <v>0</v>
      </c>
      <c r="BP175">
        <v>4686.1099999999997</v>
      </c>
      <c r="BQ175">
        <v>0</v>
      </c>
      <c r="BR175">
        <v>0</v>
      </c>
      <c r="BS175">
        <v>27180</v>
      </c>
      <c r="BT175">
        <v>56757</v>
      </c>
      <c r="BU175">
        <v>0</v>
      </c>
      <c r="BV175">
        <v>127011</v>
      </c>
      <c r="BY175" s="10">
        <v>43941</v>
      </c>
      <c r="BZ175">
        <v>4712197.4999999916</v>
      </c>
      <c r="CA175">
        <v>3443.11</v>
      </c>
    </row>
    <row r="176" spans="1:79">
      <c r="A176" s="2">
        <v>43955</v>
      </c>
      <c r="B176">
        <v>5595579.9999999907</v>
      </c>
      <c r="C176">
        <v>0</v>
      </c>
      <c r="D176">
        <v>15299.416514</v>
      </c>
      <c r="E176">
        <v>3654.3</v>
      </c>
      <c r="F176">
        <v>11158.7192307692</v>
      </c>
      <c r="G176">
        <v>16634.280768000001</v>
      </c>
      <c r="H176">
        <v>3654.3</v>
      </c>
      <c r="I176">
        <v>1334.8642540000001</v>
      </c>
      <c r="J176">
        <v>0</v>
      </c>
      <c r="K176">
        <v>18953.716514</v>
      </c>
      <c r="L176">
        <v>31447.299998769198</v>
      </c>
      <c r="M176">
        <v>447999.99999999913</v>
      </c>
      <c r="N176">
        <v>0</v>
      </c>
      <c r="O176">
        <v>0</v>
      </c>
      <c r="P176">
        <v>0</v>
      </c>
      <c r="Q176">
        <v>10414.176509999999</v>
      </c>
      <c r="R176">
        <v>2642.0500040000002</v>
      </c>
      <c r="S176">
        <v>0</v>
      </c>
      <c r="T176">
        <v>0</v>
      </c>
      <c r="U176">
        <v>11158.7192307692</v>
      </c>
      <c r="V176">
        <v>0</v>
      </c>
      <c r="W176">
        <v>436935.48387096688</v>
      </c>
      <c r="X176">
        <v>11064.516129032199</v>
      </c>
      <c r="Y176">
        <v>926373.52</v>
      </c>
      <c r="Z176">
        <v>55.789404235128401</v>
      </c>
      <c r="AA176">
        <v>6.0403065159753</v>
      </c>
      <c r="AB176">
        <v>55.491138347588397</v>
      </c>
      <c r="AC176">
        <v>4.7734674611552501</v>
      </c>
      <c r="AD176">
        <v>93</v>
      </c>
      <c r="AE176">
        <v>1</v>
      </c>
      <c r="AF176">
        <v>59900</v>
      </c>
      <c r="AG176">
        <v>1</v>
      </c>
      <c r="AH176">
        <v>64898000</v>
      </c>
      <c r="AI176">
        <v>7.6</v>
      </c>
      <c r="AJ176">
        <v>7550</v>
      </c>
      <c r="AK176">
        <v>1544</v>
      </c>
      <c r="AL176">
        <v>11064.516129032199</v>
      </c>
      <c r="AM176">
        <v>7677.4193548387002</v>
      </c>
      <c r="AN176">
        <v>0</v>
      </c>
      <c r="AO176">
        <v>0</v>
      </c>
      <c r="AP176">
        <v>4741.9354838709596</v>
      </c>
      <c r="AQ176">
        <v>47645.161290322503</v>
      </c>
      <c r="AR176">
        <v>432193.54838709597</v>
      </c>
      <c r="AS176">
        <v>22129.032258064501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11158.7192307692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10414.176509999999</v>
      </c>
      <c r="BH176">
        <v>2243.19</v>
      </c>
      <c r="BI176">
        <v>2642.0500040000002</v>
      </c>
      <c r="BJ176">
        <v>0</v>
      </c>
      <c r="BK176">
        <v>1334.8642540000001</v>
      </c>
      <c r="BL176">
        <v>0</v>
      </c>
      <c r="BM176">
        <v>0</v>
      </c>
      <c r="BN176">
        <v>0</v>
      </c>
      <c r="BO176">
        <v>0</v>
      </c>
      <c r="BP176">
        <v>3654.3</v>
      </c>
      <c r="BQ176">
        <v>0</v>
      </c>
      <c r="BR176">
        <v>0</v>
      </c>
      <c r="BS176">
        <v>26071</v>
      </c>
      <c r="BT176">
        <v>234216</v>
      </c>
      <c r="BU176">
        <v>0</v>
      </c>
      <c r="BV176">
        <v>128517</v>
      </c>
      <c r="BY176" s="10">
        <v>43948</v>
      </c>
      <c r="BZ176">
        <v>4819479.9999999953</v>
      </c>
      <c r="CA176">
        <v>4686.1149999999998</v>
      </c>
    </row>
    <row r="177" spans="1:79">
      <c r="A177" s="2">
        <v>43962</v>
      </c>
      <c r="B177">
        <v>4812879.9999999898</v>
      </c>
      <c r="C177">
        <v>0</v>
      </c>
      <c r="D177">
        <v>15480.374825000001</v>
      </c>
      <c r="E177">
        <v>7220.3815140000006</v>
      </c>
      <c r="F177">
        <v>2248.6999999999998</v>
      </c>
      <c r="G177">
        <v>17539.688021000002</v>
      </c>
      <c r="H177">
        <v>7220.3815140000006</v>
      </c>
      <c r="I177">
        <v>2059.3131960000001</v>
      </c>
      <c r="J177">
        <v>0</v>
      </c>
      <c r="K177">
        <v>22700.756339</v>
      </c>
      <c r="L177">
        <v>27008.769534999999</v>
      </c>
      <c r="M177">
        <v>447999.99999999913</v>
      </c>
      <c r="N177">
        <v>0</v>
      </c>
      <c r="O177">
        <v>0</v>
      </c>
      <c r="P177">
        <v>11794.746800000001</v>
      </c>
      <c r="Q177">
        <v>4831.9295279999997</v>
      </c>
      <c r="R177">
        <v>1075.4800110000001</v>
      </c>
      <c r="S177">
        <v>0</v>
      </c>
      <c r="T177">
        <v>0</v>
      </c>
      <c r="U177">
        <v>2248.6999999999998</v>
      </c>
      <c r="V177">
        <v>0</v>
      </c>
      <c r="W177">
        <v>436935.48387096688</v>
      </c>
      <c r="X177">
        <v>11064.516129032199</v>
      </c>
      <c r="Y177">
        <v>785245.17</v>
      </c>
      <c r="Z177">
        <v>54.186448560944797</v>
      </c>
      <c r="AA177">
        <v>6.1291430531584998</v>
      </c>
      <c r="AB177">
        <v>53.534088457389402</v>
      </c>
      <c r="AC177">
        <v>4.8064525425583602</v>
      </c>
      <c r="AD177">
        <v>93</v>
      </c>
      <c r="AE177">
        <v>0</v>
      </c>
      <c r="AF177">
        <v>59900</v>
      </c>
      <c r="AG177">
        <v>1</v>
      </c>
      <c r="AH177">
        <v>64898000</v>
      </c>
      <c r="AI177">
        <v>7.6</v>
      </c>
      <c r="AJ177">
        <v>3000</v>
      </c>
      <c r="AK177">
        <v>1310</v>
      </c>
      <c r="AL177">
        <v>11064.516129032199</v>
      </c>
      <c r="AM177">
        <v>7677.4193548387002</v>
      </c>
      <c r="AN177">
        <v>0</v>
      </c>
      <c r="AO177">
        <v>0</v>
      </c>
      <c r="AP177">
        <v>4741.9354838709596</v>
      </c>
      <c r="AQ177">
        <v>47645.161290322503</v>
      </c>
      <c r="AR177">
        <v>432193.54838709597</v>
      </c>
      <c r="AS177">
        <v>22129.032258064501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2248.6999999999998</v>
      </c>
      <c r="BB177">
        <v>0</v>
      </c>
      <c r="BC177">
        <v>0</v>
      </c>
      <c r="BD177">
        <v>0</v>
      </c>
      <c r="BE177">
        <v>7179.3752860000004</v>
      </c>
      <c r="BF177">
        <v>0</v>
      </c>
      <c r="BG177">
        <v>4831.9295279999997</v>
      </c>
      <c r="BH177">
        <v>2393.59</v>
      </c>
      <c r="BI177">
        <v>1075.4800110000001</v>
      </c>
      <c r="BJ177">
        <v>0</v>
      </c>
      <c r="BK177">
        <v>2059.3131960000001</v>
      </c>
      <c r="BL177">
        <v>0</v>
      </c>
      <c r="BM177">
        <v>0</v>
      </c>
      <c r="BN177">
        <v>4615.3715140000004</v>
      </c>
      <c r="BO177">
        <v>0</v>
      </c>
      <c r="BP177">
        <v>2605.0100000000002</v>
      </c>
      <c r="BQ177">
        <v>0</v>
      </c>
      <c r="BR177">
        <v>0</v>
      </c>
      <c r="BS177">
        <v>21667</v>
      </c>
      <c r="BT177">
        <v>151704</v>
      </c>
      <c r="BU177">
        <v>0</v>
      </c>
      <c r="BV177">
        <v>110332</v>
      </c>
      <c r="BY177" s="10">
        <v>43955</v>
      </c>
      <c r="BZ177">
        <v>5595579.9999999907</v>
      </c>
      <c r="CA177">
        <v>3654.3</v>
      </c>
    </row>
    <row r="178" spans="1:79">
      <c r="A178" s="2">
        <v>43969</v>
      </c>
      <c r="B178">
        <v>4815679.9999999981</v>
      </c>
      <c r="C178">
        <v>2.265E-2</v>
      </c>
      <c r="D178">
        <v>39217.884615000003</v>
      </c>
      <c r="E178">
        <v>7873.954573</v>
      </c>
      <c r="F178">
        <v>54670.201221428499</v>
      </c>
      <c r="G178">
        <v>40807.647571000001</v>
      </c>
      <c r="H178">
        <v>7873.954573</v>
      </c>
      <c r="I178">
        <v>1589.762956</v>
      </c>
      <c r="J178">
        <v>0</v>
      </c>
      <c r="K178">
        <v>47091.861837999997</v>
      </c>
      <c r="L178">
        <v>103351.8033654285</v>
      </c>
      <c r="M178">
        <v>447999.99999999913</v>
      </c>
      <c r="N178">
        <v>0</v>
      </c>
      <c r="O178">
        <v>2.265E-2</v>
      </c>
      <c r="P178">
        <v>22365.839463</v>
      </c>
      <c r="Q178">
        <v>9721.7597389999992</v>
      </c>
      <c r="R178">
        <v>9873.4399859999994</v>
      </c>
      <c r="S178">
        <v>0</v>
      </c>
      <c r="T178">
        <v>0</v>
      </c>
      <c r="U178">
        <v>54670.1785714285</v>
      </c>
      <c r="V178">
        <v>0</v>
      </c>
      <c r="W178">
        <v>436935.48387096688</v>
      </c>
      <c r="X178">
        <v>11064.516129032199</v>
      </c>
      <c r="Y178">
        <v>784683.43</v>
      </c>
      <c r="Z178">
        <v>53.800766361136901</v>
      </c>
      <c r="AA178">
        <v>6.1370991098572798</v>
      </c>
      <c r="AB178">
        <v>52.705500239603801</v>
      </c>
      <c r="AC178">
        <v>4.7901519574274598</v>
      </c>
      <c r="AD178">
        <v>93</v>
      </c>
      <c r="AE178">
        <v>1</v>
      </c>
      <c r="AF178">
        <v>59900</v>
      </c>
      <c r="AG178">
        <v>1</v>
      </c>
      <c r="AH178">
        <v>64898000</v>
      </c>
      <c r="AI178">
        <v>7.6</v>
      </c>
      <c r="AJ178">
        <v>2165</v>
      </c>
      <c r="AK178">
        <v>703</v>
      </c>
      <c r="AL178">
        <v>11064.516129032199</v>
      </c>
      <c r="AM178">
        <v>7677.4193548387002</v>
      </c>
      <c r="AN178">
        <v>0</v>
      </c>
      <c r="AO178">
        <v>0</v>
      </c>
      <c r="AP178">
        <v>4741.9354838709596</v>
      </c>
      <c r="AQ178">
        <v>47645.161290322503</v>
      </c>
      <c r="AR178">
        <v>432193.54838709597</v>
      </c>
      <c r="AS178">
        <v>22129.032258064501</v>
      </c>
      <c r="AT178">
        <v>0</v>
      </c>
      <c r="AU178">
        <v>2.265E-2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54670.1785714285</v>
      </c>
      <c r="BB178">
        <v>0</v>
      </c>
      <c r="BC178">
        <v>0</v>
      </c>
      <c r="BD178">
        <v>0</v>
      </c>
      <c r="BE178">
        <v>17032.93489</v>
      </c>
      <c r="BF178">
        <v>0</v>
      </c>
      <c r="BG178">
        <v>9721.7597389999992</v>
      </c>
      <c r="BH178">
        <v>2589.75</v>
      </c>
      <c r="BI178">
        <v>9873.4399859999994</v>
      </c>
      <c r="BJ178">
        <v>0</v>
      </c>
      <c r="BK178">
        <v>1589.762956</v>
      </c>
      <c r="BL178">
        <v>0</v>
      </c>
      <c r="BM178">
        <v>0</v>
      </c>
      <c r="BN178">
        <v>5332.9045729999998</v>
      </c>
      <c r="BO178">
        <v>0</v>
      </c>
      <c r="BP178">
        <v>2541.0500000000002</v>
      </c>
      <c r="BQ178">
        <v>0</v>
      </c>
      <c r="BR178">
        <v>0</v>
      </c>
      <c r="BS178">
        <v>20688</v>
      </c>
      <c r="BT178">
        <v>51045</v>
      </c>
      <c r="BU178">
        <v>0</v>
      </c>
      <c r="BV178">
        <v>102924</v>
      </c>
      <c r="BY178" s="10">
        <v>43962</v>
      </c>
      <c r="BZ178">
        <v>4812879.9999999898</v>
      </c>
      <c r="CA178">
        <v>7220.3815140000006</v>
      </c>
    </row>
    <row r="179" spans="1:79">
      <c r="A179" s="2">
        <v>43976</v>
      </c>
      <c r="B179">
        <v>5164499.9999999972</v>
      </c>
      <c r="C179">
        <v>0</v>
      </c>
      <c r="D179">
        <v>23524.865555</v>
      </c>
      <c r="E179">
        <v>8034.960497</v>
      </c>
      <c r="F179">
        <v>23682.980952380902</v>
      </c>
      <c r="G179">
        <v>26301.919833</v>
      </c>
      <c r="H179">
        <v>8034.960497</v>
      </c>
      <c r="I179">
        <v>2777.0542780000001</v>
      </c>
      <c r="J179">
        <v>0</v>
      </c>
      <c r="K179">
        <v>31559.826052</v>
      </c>
      <c r="L179">
        <v>58019.861282380902</v>
      </c>
      <c r="M179">
        <v>447999.99999999913</v>
      </c>
      <c r="N179">
        <v>0</v>
      </c>
      <c r="O179">
        <v>0</v>
      </c>
      <c r="P179">
        <v>12075.693997</v>
      </c>
      <c r="Q179">
        <v>5501.1420429999998</v>
      </c>
      <c r="R179">
        <v>8923.7200119999998</v>
      </c>
      <c r="S179">
        <v>0</v>
      </c>
      <c r="T179">
        <v>0</v>
      </c>
      <c r="U179">
        <v>23682.980952380902</v>
      </c>
      <c r="V179">
        <v>0</v>
      </c>
      <c r="W179">
        <v>436935.48387096688</v>
      </c>
      <c r="X179">
        <v>11064.516129032199</v>
      </c>
      <c r="Y179">
        <v>840774.52</v>
      </c>
      <c r="Z179">
        <v>57.179983088391801</v>
      </c>
      <c r="AA179">
        <v>6.14255057063456</v>
      </c>
      <c r="AB179">
        <v>55.638044410559402</v>
      </c>
      <c r="AC179">
        <v>4.8515038462755697</v>
      </c>
      <c r="AD179">
        <v>93</v>
      </c>
      <c r="AE179">
        <v>0</v>
      </c>
      <c r="AF179">
        <v>59900</v>
      </c>
      <c r="AG179">
        <v>1</v>
      </c>
      <c r="AH179">
        <v>64898000</v>
      </c>
      <c r="AI179">
        <v>7.6</v>
      </c>
      <c r="AJ179">
        <v>6263</v>
      </c>
      <c r="AK179">
        <v>436</v>
      </c>
      <c r="AL179">
        <v>11064.516129032199</v>
      </c>
      <c r="AM179">
        <v>7677.4193548387002</v>
      </c>
      <c r="AN179">
        <v>0</v>
      </c>
      <c r="AO179">
        <v>0</v>
      </c>
      <c r="AP179">
        <v>4741.9354838709596</v>
      </c>
      <c r="AQ179">
        <v>47645.161290322503</v>
      </c>
      <c r="AR179">
        <v>432193.54838709597</v>
      </c>
      <c r="AS179">
        <v>22129.032258064501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23682.980952380902</v>
      </c>
      <c r="BB179">
        <v>0</v>
      </c>
      <c r="BC179">
        <v>0</v>
      </c>
      <c r="BD179">
        <v>0</v>
      </c>
      <c r="BE179">
        <v>6562.1435000000001</v>
      </c>
      <c r="BF179">
        <v>0</v>
      </c>
      <c r="BG179">
        <v>5501.1420429999998</v>
      </c>
      <c r="BH179">
        <v>2537.86</v>
      </c>
      <c r="BI179">
        <v>8923.7200119999998</v>
      </c>
      <c r="BJ179">
        <v>0</v>
      </c>
      <c r="BK179">
        <v>2777.0542780000001</v>
      </c>
      <c r="BL179">
        <v>0</v>
      </c>
      <c r="BM179">
        <v>0</v>
      </c>
      <c r="BN179">
        <v>5513.5504970000002</v>
      </c>
      <c r="BO179">
        <v>0</v>
      </c>
      <c r="BP179">
        <v>2521.41</v>
      </c>
      <c r="BQ179">
        <v>0</v>
      </c>
      <c r="BR179">
        <v>0</v>
      </c>
      <c r="BS179">
        <v>19769</v>
      </c>
      <c r="BT179">
        <v>43550</v>
      </c>
      <c r="BU179">
        <v>0</v>
      </c>
      <c r="BV179">
        <v>93887</v>
      </c>
      <c r="BY179" s="10">
        <v>43969</v>
      </c>
      <c r="BZ179">
        <v>4815679.9999999981</v>
      </c>
      <c r="CA179">
        <v>7873.954573</v>
      </c>
    </row>
    <row r="180" spans="1:79">
      <c r="A180" s="2">
        <v>43983</v>
      </c>
      <c r="B180">
        <v>5616999.9999999972</v>
      </c>
      <c r="C180">
        <v>0</v>
      </c>
      <c r="D180">
        <v>3815.2219970000001</v>
      </c>
      <c r="E180">
        <v>7371.3612489999996</v>
      </c>
      <c r="F180">
        <v>15803.450732600701</v>
      </c>
      <c r="G180">
        <v>6162.9731979999997</v>
      </c>
      <c r="H180">
        <v>7371.3612489999996</v>
      </c>
      <c r="I180">
        <v>2347.751201</v>
      </c>
      <c r="J180">
        <v>0</v>
      </c>
      <c r="K180">
        <v>11186.583246</v>
      </c>
      <c r="L180">
        <v>29337.785179600702</v>
      </c>
      <c r="M180">
        <v>7700</v>
      </c>
      <c r="N180">
        <v>0</v>
      </c>
      <c r="O180">
        <v>1.6E-2</v>
      </c>
      <c r="P180">
        <v>4681.5172430000002</v>
      </c>
      <c r="Q180">
        <v>0</v>
      </c>
      <c r="R180">
        <v>1075.9800029999999</v>
      </c>
      <c r="S180">
        <v>0</v>
      </c>
      <c r="T180">
        <v>0</v>
      </c>
      <c r="U180">
        <v>15803.450732600701</v>
      </c>
      <c r="V180">
        <v>0</v>
      </c>
      <c r="W180">
        <v>0</v>
      </c>
      <c r="X180">
        <v>7700</v>
      </c>
      <c r="Y180">
        <v>910557.4</v>
      </c>
      <c r="Z180">
        <v>58.390835438846302</v>
      </c>
      <c r="AA180">
        <v>6.16874897024368</v>
      </c>
      <c r="AB180">
        <v>56.404964191984298</v>
      </c>
      <c r="AC180">
        <v>4.8227682928897302</v>
      </c>
      <c r="AD180">
        <v>93</v>
      </c>
      <c r="AE180">
        <v>1</v>
      </c>
      <c r="AF180">
        <v>59436</v>
      </c>
      <c r="AG180">
        <v>1</v>
      </c>
      <c r="AH180">
        <v>64898000</v>
      </c>
      <c r="AI180">
        <v>7.6</v>
      </c>
      <c r="AJ180">
        <v>1586</v>
      </c>
      <c r="AK180">
        <v>367</v>
      </c>
      <c r="AL180">
        <v>7700</v>
      </c>
      <c r="AM180">
        <v>2800</v>
      </c>
      <c r="AN180">
        <v>0</v>
      </c>
      <c r="AO180">
        <v>0</v>
      </c>
      <c r="AP180">
        <v>0</v>
      </c>
      <c r="AQ180">
        <v>31266.666666666599</v>
      </c>
      <c r="AR180">
        <v>0</v>
      </c>
      <c r="AS180">
        <v>257600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15803.450732600701</v>
      </c>
      <c r="BB180">
        <v>0</v>
      </c>
      <c r="BC180">
        <v>0</v>
      </c>
      <c r="BD180">
        <v>0</v>
      </c>
      <c r="BE180">
        <v>3.1994000000000002E-2</v>
      </c>
      <c r="BF180">
        <v>0</v>
      </c>
      <c r="BG180">
        <v>0</v>
      </c>
      <c r="BH180">
        <v>2739.21</v>
      </c>
      <c r="BI180">
        <v>1075.9800029999999</v>
      </c>
      <c r="BJ180">
        <v>0</v>
      </c>
      <c r="BK180">
        <v>2347.751201</v>
      </c>
      <c r="BL180">
        <v>1.6E-2</v>
      </c>
      <c r="BM180">
        <v>0</v>
      </c>
      <c r="BN180">
        <v>4681.4852490000003</v>
      </c>
      <c r="BO180">
        <v>0</v>
      </c>
      <c r="BP180">
        <v>2689.86</v>
      </c>
      <c r="BQ180">
        <v>0</v>
      </c>
      <c r="BR180">
        <v>0</v>
      </c>
      <c r="BS180">
        <v>21325</v>
      </c>
      <c r="BT180">
        <v>210240.53289999999</v>
      </c>
      <c r="BU180">
        <v>92810.098679999996</v>
      </c>
      <c r="BV180">
        <v>99939</v>
      </c>
      <c r="BY180" s="10">
        <v>43976</v>
      </c>
      <c r="BZ180">
        <v>5164499.9999999972</v>
      </c>
      <c r="CA180">
        <v>8034.960497</v>
      </c>
    </row>
    <row r="181" spans="1:79">
      <c r="A181" s="2">
        <v>43990</v>
      </c>
      <c r="B181">
        <v>5183899.9999999963</v>
      </c>
      <c r="C181">
        <v>0</v>
      </c>
      <c r="D181">
        <v>6524.9779990000006</v>
      </c>
      <c r="E181">
        <v>6836.6213680000001</v>
      </c>
      <c r="F181">
        <v>2392.2358974358899</v>
      </c>
      <c r="G181">
        <v>9657.5488870000008</v>
      </c>
      <c r="H181">
        <v>6836.6213680000001</v>
      </c>
      <c r="I181">
        <v>3132.5708880000002</v>
      </c>
      <c r="J181">
        <v>0</v>
      </c>
      <c r="K181">
        <v>13361.599367000001</v>
      </c>
      <c r="L181">
        <v>18886.406152435891</v>
      </c>
      <c r="M181">
        <v>7700</v>
      </c>
      <c r="N181">
        <v>0</v>
      </c>
      <c r="O181">
        <v>0</v>
      </c>
      <c r="P181">
        <v>4148.2213680000004</v>
      </c>
      <c r="Q181">
        <v>0</v>
      </c>
      <c r="R181">
        <v>3742.9779990000002</v>
      </c>
      <c r="S181">
        <v>0</v>
      </c>
      <c r="T181">
        <v>0</v>
      </c>
      <c r="U181">
        <v>2392.2358974358899</v>
      </c>
      <c r="V181">
        <v>0</v>
      </c>
      <c r="W181">
        <v>0</v>
      </c>
      <c r="X181">
        <v>7700</v>
      </c>
      <c r="Y181">
        <v>830896.27</v>
      </c>
      <c r="Z181">
        <v>56.617010872123302</v>
      </c>
      <c r="AA181">
        <v>6.2389256149553001</v>
      </c>
      <c r="AB181">
        <v>54.727324973876698</v>
      </c>
      <c r="AC181">
        <v>4.7899301597401696</v>
      </c>
      <c r="AD181">
        <v>93</v>
      </c>
      <c r="AE181">
        <v>0</v>
      </c>
      <c r="AF181">
        <v>59436</v>
      </c>
      <c r="AG181">
        <v>1</v>
      </c>
      <c r="AH181">
        <v>64898000</v>
      </c>
      <c r="AI181">
        <v>7.6</v>
      </c>
      <c r="AJ181">
        <v>2438</v>
      </c>
      <c r="AK181">
        <v>251</v>
      </c>
      <c r="AL181">
        <v>7700</v>
      </c>
      <c r="AM181">
        <v>2800</v>
      </c>
      <c r="AN181">
        <v>0</v>
      </c>
      <c r="AO181">
        <v>0</v>
      </c>
      <c r="AP181">
        <v>0</v>
      </c>
      <c r="AQ181">
        <v>31266.666666666599</v>
      </c>
      <c r="AR181">
        <v>0</v>
      </c>
      <c r="AS181">
        <v>257600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2392.2358974358899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2782</v>
      </c>
      <c r="BI181">
        <v>3742.9779990000002</v>
      </c>
      <c r="BJ181">
        <v>0</v>
      </c>
      <c r="BK181">
        <v>3132.5708880000002</v>
      </c>
      <c r="BL181">
        <v>0</v>
      </c>
      <c r="BM181">
        <v>0</v>
      </c>
      <c r="BN181">
        <v>4148.2213680000004</v>
      </c>
      <c r="BO181">
        <v>0</v>
      </c>
      <c r="BP181">
        <v>2688.4</v>
      </c>
      <c r="BQ181">
        <v>0</v>
      </c>
      <c r="BR181">
        <v>0</v>
      </c>
      <c r="BS181">
        <v>20683</v>
      </c>
      <c r="BT181">
        <v>210240.53289999999</v>
      </c>
      <c r="BU181">
        <v>92810.098679999996</v>
      </c>
      <c r="BV181">
        <v>110895</v>
      </c>
      <c r="BY181" s="10">
        <v>43983</v>
      </c>
      <c r="BZ181">
        <v>5616999.9999999972</v>
      </c>
      <c r="CA181">
        <v>7371.3612489999996</v>
      </c>
    </row>
    <row r="182" spans="1:79">
      <c r="A182" s="2">
        <v>43997</v>
      </c>
      <c r="B182">
        <v>5042799.9999999953</v>
      </c>
      <c r="C182">
        <v>380.505</v>
      </c>
      <c r="D182">
        <v>6630.065998</v>
      </c>
      <c r="E182">
        <v>5814.9344039999996</v>
      </c>
      <c r="F182">
        <v>13770.934120879099</v>
      </c>
      <c r="G182">
        <v>9762.6368860000002</v>
      </c>
      <c r="H182">
        <v>5814.9344039999996</v>
      </c>
      <c r="I182">
        <v>3132.5708880000002</v>
      </c>
      <c r="J182">
        <v>0</v>
      </c>
      <c r="K182">
        <v>12825.505402000001</v>
      </c>
      <c r="L182">
        <v>29348.505410879101</v>
      </c>
      <c r="M182">
        <v>7700</v>
      </c>
      <c r="N182">
        <v>0</v>
      </c>
      <c r="O182">
        <v>380.505</v>
      </c>
      <c r="P182">
        <v>3691.6244040000001</v>
      </c>
      <c r="Q182">
        <v>0</v>
      </c>
      <c r="R182">
        <v>4007.6159980000002</v>
      </c>
      <c r="S182">
        <v>0</v>
      </c>
      <c r="T182">
        <v>0</v>
      </c>
      <c r="U182">
        <v>13390.4291208791</v>
      </c>
      <c r="V182">
        <v>0</v>
      </c>
      <c r="W182">
        <v>0</v>
      </c>
      <c r="X182">
        <v>7700</v>
      </c>
      <c r="Y182">
        <v>802877.32</v>
      </c>
      <c r="Z182">
        <v>55.464290207821001</v>
      </c>
      <c r="AA182">
        <v>6.2809097303161598</v>
      </c>
      <c r="AB182">
        <v>54.2763858093126</v>
      </c>
      <c r="AC182">
        <v>4.8357223793796296</v>
      </c>
      <c r="AD182">
        <v>93</v>
      </c>
      <c r="AE182">
        <v>0</v>
      </c>
      <c r="AF182">
        <v>59436</v>
      </c>
      <c r="AG182">
        <v>1</v>
      </c>
      <c r="AH182">
        <v>64898000</v>
      </c>
      <c r="AI182">
        <v>7.6</v>
      </c>
      <c r="AJ182">
        <v>2102</v>
      </c>
      <c r="AK182">
        <v>230</v>
      </c>
      <c r="AL182">
        <v>7700</v>
      </c>
      <c r="AM182">
        <v>2800</v>
      </c>
      <c r="AN182">
        <v>0</v>
      </c>
      <c r="AO182">
        <v>0</v>
      </c>
      <c r="AP182">
        <v>0</v>
      </c>
      <c r="AQ182">
        <v>31266.666666666599</v>
      </c>
      <c r="AR182">
        <v>0</v>
      </c>
      <c r="AS182">
        <v>257600</v>
      </c>
      <c r="AT182">
        <v>0</v>
      </c>
      <c r="AU182">
        <v>380.505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13390.4291208791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2622.45</v>
      </c>
      <c r="BI182">
        <v>4007.6159980000002</v>
      </c>
      <c r="BJ182">
        <v>0</v>
      </c>
      <c r="BK182">
        <v>3132.5708880000002</v>
      </c>
      <c r="BL182">
        <v>0</v>
      </c>
      <c r="BM182">
        <v>0</v>
      </c>
      <c r="BN182">
        <v>3691.6244040000001</v>
      </c>
      <c r="BO182">
        <v>0</v>
      </c>
      <c r="BP182">
        <v>2123.31</v>
      </c>
      <c r="BQ182">
        <v>0</v>
      </c>
      <c r="BR182">
        <v>0</v>
      </c>
      <c r="BS182">
        <v>19906</v>
      </c>
      <c r="BT182">
        <v>210240.53289999999</v>
      </c>
      <c r="BU182">
        <v>92810.098679999996</v>
      </c>
      <c r="BV182">
        <v>101008</v>
      </c>
      <c r="BY182" s="10">
        <v>43990</v>
      </c>
      <c r="BZ182">
        <v>5183899.9999999963</v>
      </c>
      <c r="CA182">
        <v>6836.6213680000001</v>
      </c>
    </row>
    <row r="183" spans="1:79">
      <c r="A183" s="2">
        <v>44004</v>
      </c>
      <c r="B183">
        <v>5500299.9999999944</v>
      </c>
      <c r="C183">
        <v>4288.9649999999901</v>
      </c>
      <c r="D183">
        <v>5508.6319979999998</v>
      </c>
      <c r="E183">
        <v>4744.6309350000001</v>
      </c>
      <c r="F183">
        <v>28147.47434065929</v>
      </c>
      <c r="G183">
        <v>7950.2932469999996</v>
      </c>
      <c r="H183">
        <v>4744.6309350000001</v>
      </c>
      <c r="I183">
        <v>2441.6612490000002</v>
      </c>
      <c r="J183">
        <v>0</v>
      </c>
      <c r="K183">
        <v>14542.227932999989</v>
      </c>
      <c r="L183">
        <v>40842.398522659292</v>
      </c>
      <c r="M183">
        <v>7700</v>
      </c>
      <c r="N183">
        <v>0</v>
      </c>
      <c r="O183">
        <v>4288.9649999999901</v>
      </c>
      <c r="P183">
        <v>3275.2329289999998</v>
      </c>
      <c r="Q183">
        <v>0</v>
      </c>
      <c r="R183">
        <v>3086.460004</v>
      </c>
      <c r="S183">
        <v>0</v>
      </c>
      <c r="T183">
        <v>0</v>
      </c>
      <c r="U183">
        <v>23858.509340659301</v>
      </c>
      <c r="V183">
        <v>0</v>
      </c>
      <c r="W183">
        <v>0</v>
      </c>
      <c r="X183">
        <v>7700</v>
      </c>
      <c r="Y183">
        <v>877969.15</v>
      </c>
      <c r="Z183">
        <v>54.264989666018202</v>
      </c>
      <c r="AA183">
        <v>6.2647987023698004</v>
      </c>
      <c r="AB183">
        <v>53.773188834752503</v>
      </c>
      <c r="AC183">
        <v>4.75577455566299</v>
      </c>
      <c r="AD183">
        <v>93</v>
      </c>
      <c r="AE183">
        <v>0</v>
      </c>
      <c r="AF183">
        <v>59436</v>
      </c>
      <c r="AG183">
        <v>1</v>
      </c>
      <c r="AH183">
        <v>64898000</v>
      </c>
      <c r="AI183">
        <v>7.6</v>
      </c>
      <c r="AJ183">
        <v>1594</v>
      </c>
      <c r="AK183">
        <v>135</v>
      </c>
      <c r="AL183">
        <v>7700</v>
      </c>
      <c r="AM183">
        <v>2800</v>
      </c>
      <c r="AN183">
        <v>0</v>
      </c>
      <c r="AO183">
        <v>0</v>
      </c>
      <c r="AP183">
        <v>0</v>
      </c>
      <c r="AQ183">
        <v>31266.666666666599</v>
      </c>
      <c r="AR183">
        <v>0</v>
      </c>
      <c r="AS183">
        <v>257600</v>
      </c>
      <c r="AT183">
        <v>0</v>
      </c>
      <c r="AU183">
        <v>4288.9649999999901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23858.509340659301</v>
      </c>
      <c r="BB183">
        <v>0</v>
      </c>
      <c r="BC183">
        <v>0</v>
      </c>
      <c r="BD183">
        <v>0</v>
      </c>
      <c r="BE183">
        <v>3.1994000000000002E-2</v>
      </c>
      <c r="BF183">
        <v>0</v>
      </c>
      <c r="BG183">
        <v>0</v>
      </c>
      <c r="BH183">
        <v>2422.14</v>
      </c>
      <c r="BI183">
        <v>3086.460004</v>
      </c>
      <c r="BJ183">
        <v>0</v>
      </c>
      <c r="BK183">
        <v>2441.6612490000002</v>
      </c>
      <c r="BL183">
        <v>0</v>
      </c>
      <c r="BM183">
        <v>0</v>
      </c>
      <c r="BN183">
        <v>3275.2009349999998</v>
      </c>
      <c r="BO183">
        <v>0</v>
      </c>
      <c r="BP183">
        <v>1469.43</v>
      </c>
      <c r="BQ183">
        <v>0</v>
      </c>
      <c r="BR183">
        <v>0</v>
      </c>
      <c r="BS183">
        <v>19441</v>
      </c>
      <c r="BT183">
        <v>210240.53289999999</v>
      </c>
      <c r="BU183">
        <v>92810.098679999996</v>
      </c>
      <c r="BV183">
        <v>96274</v>
      </c>
      <c r="BY183" s="10">
        <v>43997</v>
      </c>
      <c r="BZ183">
        <v>5042799.9999999953</v>
      </c>
      <c r="CA183">
        <v>5814.9344039999996</v>
      </c>
    </row>
    <row r="184" spans="1:79">
      <c r="BY184" s="10">
        <v>44004</v>
      </c>
      <c r="BZ184">
        <v>5500299.9999999944</v>
      </c>
      <c r="CA184">
        <v>4744.6309350000001</v>
      </c>
    </row>
    <row r="185" spans="1:79">
      <c r="BY185" s="9" t="s">
        <v>78</v>
      </c>
    </row>
    <row r="186" spans="1:79">
      <c r="BY186" s="9" t="s">
        <v>79</v>
      </c>
      <c r="BZ186">
        <v>969523669.9999994</v>
      </c>
      <c r="CA186">
        <v>381221.57884802012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1479-E395-468C-9CCF-403DB21EFBD3}">
  <dimension ref="A1:Z382"/>
  <sheetViews>
    <sheetView tabSelected="1" topLeftCell="I1" zoomScale="90" zoomScaleNormal="90" workbookViewId="0">
      <selection activeCell="W2" sqref="W2"/>
    </sheetView>
  </sheetViews>
  <sheetFormatPr defaultRowHeight="15"/>
  <cols>
    <col min="1" max="7" width="8.7109375" hidden="1" customWidth="1"/>
    <col min="8" max="8" width="15.42578125" hidden="1" customWidth="1"/>
    <col min="10" max="10" width="46.42578125" bestFit="1" customWidth="1"/>
    <col min="11" max="20" width="8.7109375" hidden="1" customWidth="1"/>
    <col min="21" max="21" width="17.7109375" customWidth="1"/>
    <col min="22" max="22" width="11.140625" bestFit="1" customWidth="1"/>
    <col min="23" max="23" width="48.42578125" customWidth="1"/>
    <col min="24" max="24" width="28.28515625" customWidth="1"/>
    <col min="25" max="25" width="21.85546875" customWidth="1"/>
    <col min="26" max="26" width="15.7109375" customWidth="1"/>
  </cols>
  <sheetData>
    <row r="1" spans="1:26">
      <c r="A1" s="7" t="s">
        <v>52</v>
      </c>
      <c r="B1" s="1" t="str" cm="1">
        <f t="array" aca="1" ref="B1" ca="1">INDIRECT(L1)</f>
        <v>retail_total_bledina_product_dvm</v>
      </c>
      <c r="I1" s="16" t="s">
        <v>80</v>
      </c>
      <c r="J1" s="15">
        <v>4</v>
      </c>
      <c r="L1" t="str">
        <f>_xlfn.TEXTJOIN("",TRUE,"Data!",(ADDRESS(VALUE(K2),MATCH(HLOOKUP($J$3,Data!$A$1:$BV$183,1,FALSE),Data!$A$1:$BV$1,0),4)))</f>
        <v>Data!Z1</v>
      </c>
      <c r="N1" t="s">
        <v>81</v>
      </c>
      <c r="U1" s="11" t="s">
        <v>1</v>
      </c>
      <c r="V1" s="11" t="s">
        <v>52</v>
      </c>
      <c r="W1" s="12" t="str">
        <f>_xlfn.CONCAT(J3,"Adstock_and_lag_applied")</f>
        <v>retail_total_bledina_product_dvmAdstock_and_lag_applied</v>
      </c>
      <c r="X1" s="12" t="str">
        <f>_xlfn.CONCAT(J6,"Adstock_and_lag_applied")</f>
        <v>Adstock_and_lag_applied</v>
      </c>
      <c r="Y1" s="19" t="str">
        <f>_xlfn.CONCAT("Correlation ",W1)</f>
        <v>Correlation retail_total_bledina_product_dvmAdstock_and_lag_applied</v>
      </c>
      <c r="Z1" s="19" t="str">
        <f>_xlfn.CONCAT("Correlation ",X1)</f>
        <v>Correlation Adstock_and_lag_applied</v>
      </c>
    </row>
    <row r="2" spans="1:26">
      <c r="A2">
        <v>6886164.9999999804</v>
      </c>
      <c r="B2" s="1" cm="1">
        <f t="array" aca="1" ref="B2" ca="1">INDIRECT(L2)</f>
        <v>67.142970339804506</v>
      </c>
      <c r="C2" t="str">
        <f ca="1">B1</f>
        <v>retail_total_bledina_product_dvm</v>
      </c>
      <c r="I2" s="18" t="s">
        <v>81</v>
      </c>
      <c r="J2" s="17">
        <v>0</v>
      </c>
      <c r="K2">
        <v>1</v>
      </c>
      <c r="L2" t="str">
        <f>_xlfn.TEXTJOIN("",TRUE,"Data!",(ADDRESS(VALUE(K3),MATCH(HLOOKUP($J$3,Data!$A$1:$BV$183,1,FALSE),Data!$A$1:$BV$1,0),4)))</f>
        <v>Data!Z2</v>
      </c>
      <c r="N2">
        <f ca="1">B2</f>
        <v>67.142970339804506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13">
        <v>42737</v>
      </c>
      <c r="V2" s="14">
        <v>6886164.9999999804</v>
      </c>
      <c r="W2" s="14" cm="1">
        <f t="array" ref="W2">_xlfn.SWITCH($J$1,0,$N2,1,$O2,2,$P2,3,$Q2,4,$R2,5,$S2,6,$T2)</f>
        <v>0</v>
      </c>
      <c r="X2" s="14" t="e" cm="1">
        <f t="array" aca="1" ref="X2" ca="1">_xlfn.SWITCH($J$4,0,$N196,1,$O196,2,$P196,3,$Q196,4,$R196,5,$S196,6,$T196)</f>
        <v>#N/A</v>
      </c>
      <c r="Y2" s="20">
        <f ca="1">CORREL(V2:V183,W2:W183)</f>
        <v>-6.5585012755609184E-2</v>
      </c>
      <c r="Z2" s="20" t="e">
        <f ca="1">CORREL(V2:V183,X2:X183)</f>
        <v>#N/A</v>
      </c>
    </row>
    <row r="3" spans="1:26">
      <c r="A3">
        <v>5875464.9999999963</v>
      </c>
      <c r="B3" s="1" cm="1">
        <f t="array" aca="1" ref="B3" ca="1">INDIRECT(L3)</f>
        <v>63.112123440442502</v>
      </c>
      <c r="C3">
        <f t="shared" ref="C3:C66" ca="1" si="0">B2</f>
        <v>67.142970339804506</v>
      </c>
      <c r="D3" t="str">
        <f ca="1">B1</f>
        <v>retail_total_bledina_product_dvm</v>
      </c>
      <c r="I3" s="16" t="s">
        <v>82</v>
      </c>
      <c r="J3" s="15" t="s">
        <v>3</v>
      </c>
      <c r="K3">
        <v>2</v>
      </c>
      <c r="L3" t="str">
        <f>_xlfn.TEXTJOIN("",TRUE,"Data!",(ADDRESS(VALUE(K4),MATCH(HLOOKUP($J$3,Data!$A$1:$BV$183,1,FALSE),Data!$A$1:$BV$1,0),4)))</f>
        <v>Data!Z3</v>
      </c>
      <c r="N3">
        <f t="shared" ref="N3:N34" ca="1" si="1">B3+B2*$J$2</f>
        <v>63.112123440442502</v>
      </c>
      <c r="O3">
        <f ca="1">N2</f>
        <v>67.142970339804506</v>
      </c>
      <c r="P3">
        <v>0</v>
      </c>
      <c r="Q3">
        <v>0</v>
      </c>
      <c r="R3">
        <v>0</v>
      </c>
      <c r="S3">
        <v>0</v>
      </c>
      <c r="T3">
        <v>0</v>
      </c>
      <c r="U3" s="13">
        <v>42744</v>
      </c>
      <c r="V3" s="14">
        <v>5875464.9999999963</v>
      </c>
      <c r="W3" s="14" cm="1">
        <f t="array" ref="W3">_xlfn.SWITCH($J$1,0,$N3,1,$O3,2,$P3,3,$Q3,4,$R3,5,$S3,6,$T3)</f>
        <v>0</v>
      </c>
      <c r="X3" s="14" t="e" cm="1">
        <f t="array" aca="1" ref="X3" ca="1">_xlfn.SWITCH($J$4,0,$N197,1,$O197,2,$P197,3,$Q197,4,$R197,5,$S197,6,$T197)</f>
        <v>#N/A</v>
      </c>
      <c r="Y3" s="19" t="str">
        <f>_xlfn.TEXTJOIN(" between",TRUE,"Correlation",W1,X1)</f>
        <v>Correlation betweenretail_total_bledina_product_dvmAdstock_and_lag_applied betweenAdstock_and_lag_applied</v>
      </c>
      <c r="Z3" s="19"/>
    </row>
    <row r="4" spans="1:26">
      <c r="A4">
        <v>5897864.9999999553</v>
      </c>
      <c r="B4" s="1" cm="1">
        <f t="array" aca="1" ref="B4" ca="1">INDIRECT(L4)</f>
        <v>64.281646383903293</v>
      </c>
      <c r="C4">
        <f t="shared" ca="1" si="0"/>
        <v>63.112123440442502</v>
      </c>
      <c r="D4">
        <f t="shared" ref="D4:D67" ca="1" si="2">B2</f>
        <v>67.142970339804506</v>
      </c>
      <c r="E4" t="str">
        <f ca="1">B1</f>
        <v>retail_total_bledina_product_dvm</v>
      </c>
      <c r="I4" s="16" t="s">
        <v>80</v>
      </c>
      <c r="J4" s="15">
        <v>0</v>
      </c>
      <c r="K4">
        <v>3</v>
      </c>
      <c r="L4" t="str">
        <f>_xlfn.TEXTJOIN("",TRUE,"Data!",(ADDRESS(VALUE(K5),MATCH(HLOOKUP($J$3,Data!$A$1:$BV$183,1,FALSE),Data!$A$1:$BV$1,0),4)))</f>
        <v>Data!Z4</v>
      </c>
      <c r="N4">
        <f t="shared" ca="1" si="1"/>
        <v>64.281646383903293</v>
      </c>
      <c r="O4">
        <f t="shared" ref="O4:O67" ca="1" si="3">N3</f>
        <v>63.112123440442502</v>
      </c>
      <c r="P4">
        <f ca="1">N2</f>
        <v>67.142970339804506</v>
      </c>
      <c r="Q4">
        <v>0</v>
      </c>
      <c r="R4">
        <v>0</v>
      </c>
      <c r="S4">
        <v>0</v>
      </c>
      <c r="T4">
        <v>0</v>
      </c>
      <c r="U4" s="13">
        <v>42751</v>
      </c>
      <c r="V4" s="14">
        <v>5897864.9999999553</v>
      </c>
      <c r="W4" s="14" cm="1">
        <f t="array" ref="W4">_xlfn.SWITCH($J$1,0,$N4,1,$O4,2,$P4,3,$Q4,4,$R4,5,$S4,6,$T4)</f>
        <v>0</v>
      </c>
      <c r="X4" s="14" t="e" cm="1">
        <f t="array" aca="1" ref="X4" ca="1">_xlfn.SWITCH($J$4,0,$N198,1,$O198,2,$P198,3,$Q198,4,$R198,5,$S198,6,$T198)</f>
        <v>#N/A</v>
      </c>
      <c r="Y4" s="20" t="e">
        <f ca="1">CORREL(W2:W183,X2:X183)</f>
        <v>#N/A</v>
      </c>
      <c r="Z4" s="20"/>
    </row>
    <row r="5" spans="1:26">
      <c r="A5">
        <v>5431464.9999999907</v>
      </c>
      <c r="B5" s="1" cm="1">
        <f t="array" aca="1" ref="B5" ca="1">INDIRECT(L5)</f>
        <v>63.696529822064498</v>
      </c>
      <c r="C5">
        <f t="shared" ca="1" si="0"/>
        <v>64.281646383903293</v>
      </c>
      <c r="D5">
        <f t="shared" ca="1" si="2"/>
        <v>63.112123440442502</v>
      </c>
      <c r="E5">
        <f t="shared" ref="E5:E68" ca="1" si="4">B2</f>
        <v>67.142970339804506</v>
      </c>
      <c r="F5" s="1" t="str">
        <f ca="1">B1</f>
        <v>retail_total_bledina_product_dvm</v>
      </c>
      <c r="I5" s="18" t="s">
        <v>81</v>
      </c>
      <c r="J5" s="17">
        <v>0</v>
      </c>
      <c r="K5">
        <v>4</v>
      </c>
      <c r="L5" t="str">
        <f>_xlfn.TEXTJOIN("",TRUE,"Data!",(ADDRESS(VALUE(K6),MATCH(HLOOKUP($J$3,Data!$A$1:$BV$183,1,FALSE),Data!$A$1:$BV$1,0),4)))</f>
        <v>Data!Z5</v>
      </c>
      <c r="N5">
        <f t="shared" ca="1" si="1"/>
        <v>63.696529822064498</v>
      </c>
      <c r="O5">
        <f t="shared" ca="1" si="3"/>
        <v>64.281646383903293</v>
      </c>
      <c r="P5">
        <f t="shared" ref="P5:P68" ca="1" si="5">N3</f>
        <v>63.112123440442502</v>
      </c>
      <c r="Q5">
        <f ca="1">N2</f>
        <v>67.142970339804506</v>
      </c>
      <c r="R5">
        <v>0</v>
      </c>
      <c r="S5">
        <v>0</v>
      </c>
      <c r="T5">
        <v>0</v>
      </c>
      <c r="U5" s="13">
        <v>42758</v>
      </c>
      <c r="V5" s="14">
        <v>5431464.9999999907</v>
      </c>
      <c r="W5" s="14" cm="1">
        <f t="array" ref="W5">_xlfn.SWITCH($J$1,0,$N5,1,$O5,2,$P5,3,$Q5,4,$R5,5,$S5,6,$T5)</f>
        <v>0</v>
      </c>
      <c r="X5" s="14" t="e" cm="1">
        <f t="array" aca="1" ref="X5" ca="1">_xlfn.SWITCH($J$4,0,$N199,1,$O199,2,$P199,3,$Q199,4,$R199,5,$S199,6,$T199)</f>
        <v>#N/A</v>
      </c>
    </row>
    <row r="6" spans="1:26">
      <c r="A6">
        <v>5497439.9999999953</v>
      </c>
      <c r="B6" s="1" cm="1">
        <f t="array" aca="1" ref="B6" ca="1">INDIRECT(L6)</f>
        <v>64.752913747125902</v>
      </c>
      <c r="C6">
        <f t="shared" ca="1" si="0"/>
        <v>63.696529822064498</v>
      </c>
      <c r="D6">
        <f t="shared" ca="1" si="2"/>
        <v>64.281646383903293</v>
      </c>
      <c r="E6">
        <f t="shared" ca="1" si="4"/>
        <v>63.112123440442502</v>
      </c>
      <c r="F6" s="1">
        <f t="shared" ref="F6:F69" ca="1" si="6">B2</f>
        <v>67.142970339804506</v>
      </c>
      <c r="G6" s="1" t="str">
        <f ca="1">B1</f>
        <v>retail_total_bledina_product_dvm</v>
      </c>
      <c r="I6" s="16" t="s">
        <v>82</v>
      </c>
      <c r="J6" s="15"/>
      <c r="K6">
        <v>5</v>
      </c>
      <c r="L6" t="str">
        <f>_xlfn.TEXTJOIN("",TRUE,"Data!",(ADDRESS(VALUE(K7),MATCH(HLOOKUP($J$3,Data!$A$1:$BV$183,1,FALSE),Data!$A$1:$BV$1,0),4)))</f>
        <v>Data!Z6</v>
      </c>
      <c r="N6">
        <f t="shared" ca="1" si="1"/>
        <v>64.752913747125902</v>
      </c>
      <c r="O6">
        <f t="shared" ca="1" si="3"/>
        <v>63.696529822064498</v>
      </c>
      <c r="P6">
        <f t="shared" ca="1" si="5"/>
        <v>64.281646383903293</v>
      </c>
      <c r="Q6">
        <f t="shared" ref="Q6:Q69" ca="1" si="7">N3</f>
        <v>63.112123440442502</v>
      </c>
      <c r="R6">
        <f ca="1">N2</f>
        <v>67.142970339804506</v>
      </c>
      <c r="S6">
        <v>0</v>
      </c>
      <c r="T6">
        <v>0</v>
      </c>
      <c r="U6" s="13">
        <v>42765</v>
      </c>
      <c r="V6" s="14">
        <v>5497439.9999999953</v>
      </c>
      <c r="W6" s="14" cm="1">
        <f t="array" aca="1" ref="W6" ca="1">_xlfn.SWITCH($J$1,0,$N6,1,$O6,2,$P6,3,$Q6,4,$R6,5,$S6,6,$T6)</f>
        <v>67.142970339804506</v>
      </c>
      <c r="X6" s="14" t="e" cm="1">
        <f t="array" aca="1" ref="X6" ca="1">_xlfn.SWITCH($J$4,0,$N200,1,$O200,2,$P200,3,$Q200,4,$R200,5,$S200,6,$T200)</f>
        <v>#N/A</v>
      </c>
    </row>
    <row r="7" spans="1:26">
      <c r="A7">
        <v>5495639.9999999925</v>
      </c>
      <c r="B7" s="1" cm="1">
        <f t="array" aca="1" ref="B7" ca="1">INDIRECT(L7)</f>
        <v>65.384551781048202</v>
      </c>
      <c r="C7">
        <f t="shared" ca="1" si="0"/>
        <v>64.752913747125902</v>
      </c>
      <c r="D7">
        <f t="shared" ca="1" si="2"/>
        <v>63.696529822064498</v>
      </c>
      <c r="E7">
        <f t="shared" ca="1" si="4"/>
        <v>64.281646383903293</v>
      </c>
      <c r="F7" s="1">
        <f t="shared" ca="1" si="6"/>
        <v>63.112123440442502</v>
      </c>
      <c r="G7" s="1">
        <f t="shared" ref="G7:G70" ca="1" si="8">B2</f>
        <v>67.142970339804506</v>
      </c>
      <c r="H7" s="1" t="str">
        <f ca="1">B1</f>
        <v>retail_total_bledina_product_dvm</v>
      </c>
      <c r="K7">
        <v>6</v>
      </c>
      <c r="L7" t="str">
        <f>_xlfn.TEXTJOIN("",TRUE,"Data!",(ADDRESS(VALUE(K8),MATCH(HLOOKUP($J$3,Data!$A$1:$BV$183,1,FALSE),Data!$A$1:$BV$1,0),4)))</f>
        <v>Data!Z7</v>
      </c>
      <c r="N7">
        <f t="shared" ca="1" si="1"/>
        <v>65.384551781048202</v>
      </c>
      <c r="O7">
        <f t="shared" ca="1" si="3"/>
        <v>64.752913747125902</v>
      </c>
      <c r="P7">
        <f t="shared" ca="1" si="5"/>
        <v>63.696529822064498</v>
      </c>
      <c r="Q7">
        <f t="shared" ca="1" si="7"/>
        <v>64.281646383903293</v>
      </c>
      <c r="R7">
        <f t="shared" ref="R7:R70" ca="1" si="9">N3</f>
        <v>63.112123440442502</v>
      </c>
      <c r="S7">
        <f ca="1">N2</f>
        <v>67.142970339804506</v>
      </c>
      <c r="T7">
        <v>0</v>
      </c>
      <c r="U7" s="13">
        <v>42772</v>
      </c>
      <c r="V7" s="14">
        <v>5495639.9999999925</v>
      </c>
      <c r="W7" s="14" cm="1">
        <f t="array" aca="1" ref="W7" ca="1">_xlfn.SWITCH($J$1,0,$N7,1,$O7,2,$P7,3,$Q7,4,$R7,5,$S7,6,$T7)</f>
        <v>63.112123440442502</v>
      </c>
      <c r="X7" s="14" t="e" cm="1">
        <f t="array" aca="1" ref="X7" ca="1">_xlfn.SWITCH($J$4,0,$N201,1,$O201,2,$P201,3,$Q201,4,$R201,5,$S201,6,$T201)</f>
        <v>#N/A</v>
      </c>
    </row>
    <row r="8" spans="1:26">
      <c r="A8">
        <v>5017339.9999999991</v>
      </c>
      <c r="B8" s="1" cm="1">
        <f t="array" aca="1" ref="B8" ca="1">INDIRECT(L8)</f>
        <v>64.008789149230395</v>
      </c>
      <c r="C8">
        <f t="shared" ca="1" si="0"/>
        <v>65.384551781048202</v>
      </c>
      <c r="D8">
        <f t="shared" ca="1" si="2"/>
        <v>64.752913747125902</v>
      </c>
      <c r="E8">
        <f t="shared" ca="1" si="4"/>
        <v>63.696529822064498</v>
      </c>
      <c r="F8" s="1">
        <f t="shared" ca="1" si="6"/>
        <v>64.281646383903293</v>
      </c>
      <c r="G8" s="1">
        <f t="shared" ca="1" si="8"/>
        <v>63.112123440442502</v>
      </c>
      <c r="H8" s="1">
        <f t="shared" ref="H8:H71" ca="1" si="10">B2</f>
        <v>67.142970339804506</v>
      </c>
      <c r="K8">
        <v>7</v>
      </c>
      <c r="L8" t="str">
        <f>_xlfn.TEXTJOIN("",TRUE,"Data!",(ADDRESS(VALUE(K9),MATCH(HLOOKUP($J$3,Data!$A$1:$BV$183,1,FALSE),Data!$A$1:$BV$1,0),4)))</f>
        <v>Data!Z8</v>
      </c>
      <c r="N8">
        <f t="shared" ca="1" si="1"/>
        <v>64.008789149230395</v>
      </c>
      <c r="O8">
        <f t="shared" ca="1" si="3"/>
        <v>65.384551781048202</v>
      </c>
      <c r="P8">
        <f t="shared" ca="1" si="5"/>
        <v>64.752913747125902</v>
      </c>
      <c r="Q8">
        <f t="shared" ca="1" si="7"/>
        <v>63.696529822064498</v>
      </c>
      <c r="R8">
        <f t="shared" ca="1" si="9"/>
        <v>64.281646383903293</v>
      </c>
      <c r="S8">
        <f t="shared" ref="S8:S71" ca="1" si="11">N3</f>
        <v>63.112123440442502</v>
      </c>
      <c r="T8">
        <f ca="1">N2</f>
        <v>67.142970339804506</v>
      </c>
      <c r="U8" s="13">
        <v>42779</v>
      </c>
      <c r="V8" s="14">
        <v>5017339.9999999991</v>
      </c>
      <c r="W8" s="14" cm="1">
        <f t="array" aca="1" ref="W8" ca="1">_xlfn.SWITCH($J$1,0,$N8,1,$O8,2,$P8,3,$Q8,4,$R8,5,$S8,6,$T8)</f>
        <v>64.281646383903293</v>
      </c>
      <c r="X8" s="14" t="e" cm="1">
        <f t="array" aca="1" ref="X8" ca="1">_xlfn.SWITCH($J$4,0,$N202,1,$O202,2,$P202,3,$Q202,4,$R202,5,$S202,6,$T202)</f>
        <v>#N/A</v>
      </c>
    </row>
    <row r="9" spans="1:26">
      <c r="A9">
        <v>5122639.9999999925</v>
      </c>
      <c r="B9" s="1" cm="1">
        <f t="array" aca="1" ref="B9" ca="1">INDIRECT(L9)</f>
        <v>63.871745457420303</v>
      </c>
      <c r="C9">
        <f t="shared" ca="1" si="0"/>
        <v>64.008789149230395</v>
      </c>
      <c r="D9">
        <f t="shared" ca="1" si="2"/>
        <v>65.384551781048202</v>
      </c>
      <c r="E9">
        <f t="shared" ca="1" si="4"/>
        <v>64.752913747125902</v>
      </c>
      <c r="F9" s="1">
        <f t="shared" ca="1" si="6"/>
        <v>63.696529822064498</v>
      </c>
      <c r="G9" s="1">
        <f t="shared" ca="1" si="8"/>
        <v>64.281646383903293</v>
      </c>
      <c r="H9" s="1">
        <f t="shared" ca="1" si="10"/>
        <v>63.112123440442502</v>
      </c>
      <c r="K9">
        <v>8</v>
      </c>
      <c r="L9" t="str">
        <f>_xlfn.TEXTJOIN("",TRUE,"Data!",(ADDRESS(VALUE(K10),MATCH(HLOOKUP($J$3,Data!$A$1:$BV$183,1,FALSE),Data!$A$1:$BV$1,0),4)))</f>
        <v>Data!Z9</v>
      </c>
      <c r="N9">
        <f t="shared" ca="1" si="1"/>
        <v>63.871745457420303</v>
      </c>
      <c r="O9">
        <f t="shared" ca="1" si="3"/>
        <v>64.008789149230395</v>
      </c>
      <c r="P9">
        <f t="shared" ca="1" si="5"/>
        <v>65.384551781048202</v>
      </c>
      <c r="Q9">
        <f t="shared" ca="1" si="7"/>
        <v>64.752913747125902</v>
      </c>
      <c r="R9">
        <f t="shared" ca="1" si="9"/>
        <v>63.696529822064498</v>
      </c>
      <c r="S9">
        <f t="shared" ca="1" si="11"/>
        <v>64.281646383903293</v>
      </c>
      <c r="T9">
        <f t="shared" ref="T9:T72" ca="1" si="12">N3</f>
        <v>63.112123440442502</v>
      </c>
      <c r="U9" s="13">
        <v>42786</v>
      </c>
      <c r="V9" s="14">
        <v>5122639.9999999925</v>
      </c>
      <c r="W9" s="14" cm="1">
        <f t="array" aca="1" ref="W9" ca="1">_xlfn.SWITCH($J$1,0,$N9,1,$O9,2,$P9,3,$Q9,4,$R9,5,$S9,6,$T9)</f>
        <v>63.696529822064498</v>
      </c>
      <c r="X9" s="14" t="e" cm="1">
        <f t="array" aca="1" ref="X9" ca="1">_xlfn.SWITCH($J$4,0,$N203,1,$O203,2,$P203,3,$Q203,4,$R203,5,$S203,6,$T203)</f>
        <v>#N/A</v>
      </c>
    </row>
    <row r="10" spans="1:26">
      <c r="A10">
        <v>6300411.9999999432</v>
      </c>
      <c r="B10" s="1" cm="1">
        <f t="array" aca="1" ref="B10" ca="1">INDIRECT(L10)</f>
        <v>64.5163139743877</v>
      </c>
      <c r="C10">
        <f t="shared" ca="1" si="0"/>
        <v>63.871745457420303</v>
      </c>
      <c r="D10">
        <f t="shared" ca="1" si="2"/>
        <v>64.008789149230395</v>
      </c>
      <c r="E10">
        <f t="shared" ca="1" si="4"/>
        <v>65.384551781048202</v>
      </c>
      <c r="F10" s="1">
        <f t="shared" ca="1" si="6"/>
        <v>64.752913747125902</v>
      </c>
      <c r="G10" s="1">
        <f t="shared" ca="1" si="8"/>
        <v>63.696529822064498</v>
      </c>
      <c r="H10" s="1">
        <f t="shared" ca="1" si="10"/>
        <v>64.281646383903293</v>
      </c>
      <c r="K10">
        <v>9</v>
      </c>
      <c r="L10" t="str">
        <f>_xlfn.TEXTJOIN("",TRUE,"Data!",(ADDRESS(VALUE(K11),MATCH(HLOOKUP($J$3,Data!$A$1:$BV$183,1,FALSE),Data!$A$1:$BV$1,0),4)))</f>
        <v>Data!Z10</v>
      </c>
      <c r="N10">
        <f t="shared" ca="1" si="1"/>
        <v>64.5163139743877</v>
      </c>
      <c r="O10">
        <f t="shared" ca="1" si="3"/>
        <v>63.871745457420303</v>
      </c>
      <c r="P10">
        <f t="shared" ca="1" si="5"/>
        <v>64.008789149230395</v>
      </c>
      <c r="Q10">
        <f t="shared" ca="1" si="7"/>
        <v>65.384551781048202</v>
      </c>
      <c r="R10">
        <f t="shared" ca="1" si="9"/>
        <v>64.752913747125902</v>
      </c>
      <c r="S10">
        <f t="shared" ca="1" si="11"/>
        <v>63.696529822064498</v>
      </c>
      <c r="T10">
        <f t="shared" ca="1" si="12"/>
        <v>64.281646383903293</v>
      </c>
      <c r="U10" s="13">
        <v>42793</v>
      </c>
      <c r="V10" s="14">
        <v>6300411.9999999432</v>
      </c>
      <c r="W10" s="14" cm="1">
        <f t="array" aca="1" ref="W10" ca="1">_xlfn.SWITCH($J$1,0,$N10,1,$O10,2,$P10,3,$Q10,4,$R10,5,$S10,6,$T10)</f>
        <v>64.752913747125902</v>
      </c>
      <c r="X10" s="14" t="e" cm="1">
        <f t="array" aca="1" ref="X10" ca="1">_xlfn.SWITCH($J$4,0,$N204,1,$O204,2,$P204,3,$Q204,4,$R204,5,$S204,6,$T204)</f>
        <v>#N/A</v>
      </c>
    </row>
    <row r="11" spans="1:26">
      <c r="A11">
        <v>7159711.9999999488</v>
      </c>
      <c r="B11" s="1" cm="1">
        <f t="array" aca="1" ref="B11" ca="1">INDIRECT(L11)</f>
        <v>64.119877833074796</v>
      </c>
      <c r="C11">
        <f t="shared" ca="1" si="0"/>
        <v>64.5163139743877</v>
      </c>
      <c r="D11">
        <f t="shared" ca="1" si="2"/>
        <v>63.871745457420303</v>
      </c>
      <c r="E11">
        <f t="shared" ca="1" si="4"/>
        <v>64.008789149230395</v>
      </c>
      <c r="F11" s="1">
        <f t="shared" ca="1" si="6"/>
        <v>65.384551781048202</v>
      </c>
      <c r="G11" s="1">
        <f t="shared" ca="1" si="8"/>
        <v>64.752913747125902</v>
      </c>
      <c r="H11" s="1">
        <f t="shared" ca="1" si="10"/>
        <v>63.696529822064498</v>
      </c>
      <c r="J11" t="s">
        <v>5</v>
      </c>
      <c r="K11">
        <v>10</v>
      </c>
      <c r="L11" t="str">
        <f>_xlfn.TEXTJOIN("",TRUE,"Data!",(ADDRESS(VALUE(K12),MATCH(HLOOKUP($J$3,Data!$A$1:$BV$183,1,FALSE),Data!$A$1:$BV$1,0),4)))</f>
        <v>Data!Z11</v>
      </c>
      <c r="N11">
        <f t="shared" ca="1" si="1"/>
        <v>64.119877833074796</v>
      </c>
      <c r="O11">
        <f t="shared" ca="1" si="3"/>
        <v>64.5163139743877</v>
      </c>
      <c r="P11">
        <f t="shared" ca="1" si="5"/>
        <v>63.871745457420303</v>
      </c>
      <c r="Q11">
        <f t="shared" ca="1" si="7"/>
        <v>64.008789149230395</v>
      </c>
      <c r="R11">
        <f t="shared" ca="1" si="9"/>
        <v>65.384551781048202</v>
      </c>
      <c r="S11">
        <f t="shared" ca="1" si="11"/>
        <v>64.752913747125902</v>
      </c>
      <c r="T11">
        <f t="shared" ca="1" si="12"/>
        <v>63.696529822064498</v>
      </c>
      <c r="U11" s="13">
        <v>42800</v>
      </c>
      <c r="V11" s="14">
        <v>7159711.9999999488</v>
      </c>
      <c r="W11" s="14" cm="1">
        <f t="array" aca="1" ref="W11" ca="1">_xlfn.SWITCH($J$1,0,$N11,1,$O11,2,$P11,3,$Q11,4,$R11,5,$S11,6,$T11)</f>
        <v>65.384551781048202</v>
      </c>
      <c r="X11" s="14" t="e" cm="1">
        <f t="array" aca="1" ref="X11" ca="1">_xlfn.SWITCH($J$4,0,$N205,1,$O205,2,$P205,3,$Q205,4,$R205,5,$S205,6,$T205)</f>
        <v>#N/A</v>
      </c>
    </row>
    <row r="12" spans="1:26">
      <c r="A12">
        <v>5195511.9999999898</v>
      </c>
      <c r="B12" s="1" cm="1">
        <f t="array" aca="1" ref="B12" ca="1">INDIRECT(L12)</f>
        <v>63.687324513926598</v>
      </c>
      <c r="C12">
        <f t="shared" ca="1" si="0"/>
        <v>64.119877833074796</v>
      </c>
      <c r="D12">
        <f t="shared" ca="1" si="2"/>
        <v>64.5163139743877</v>
      </c>
      <c r="E12">
        <f t="shared" ca="1" si="4"/>
        <v>63.871745457420303</v>
      </c>
      <c r="F12" s="1">
        <f t="shared" ca="1" si="6"/>
        <v>64.008789149230395</v>
      </c>
      <c r="G12" s="1">
        <f t="shared" ca="1" si="8"/>
        <v>65.384551781048202</v>
      </c>
      <c r="H12" s="1">
        <f t="shared" ca="1" si="10"/>
        <v>64.752913747125902</v>
      </c>
      <c r="J12" t="s">
        <v>15</v>
      </c>
      <c r="K12">
        <v>11</v>
      </c>
      <c r="L12" t="str">
        <f>_xlfn.TEXTJOIN("",TRUE,"Data!",(ADDRESS(VALUE(K13),MATCH(HLOOKUP($J$3,Data!$A$1:$BV$183,1,FALSE),Data!$A$1:$BV$1,0),4)))</f>
        <v>Data!Z12</v>
      </c>
      <c r="N12">
        <f t="shared" ca="1" si="1"/>
        <v>63.687324513926598</v>
      </c>
      <c r="O12">
        <f t="shared" ca="1" si="3"/>
        <v>64.119877833074796</v>
      </c>
      <c r="P12">
        <f t="shared" ca="1" si="5"/>
        <v>64.5163139743877</v>
      </c>
      <c r="Q12">
        <f t="shared" ca="1" si="7"/>
        <v>63.871745457420303</v>
      </c>
      <c r="R12">
        <f t="shared" ca="1" si="9"/>
        <v>64.008789149230395</v>
      </c>
      <c r="S12">
        <f t="shared" ca="1" si="11"/>
        <v>65.384551781048202</v>
      </c>
      <c r="T12">
        <f t="shared" ca="1" si="12"/>
        <v>64.752913747125902</v>
      </c>
      <c r="U12" s="13">
        <v>42807</v>
      </c>
      <c r="V12" s="14">
        <v>5195511.9999999898</v>
      </c>
      <c r="W12" s="14" cm="1">
        <f t="array" aca="1" ref="W12" ca="1">_xlfn.SWITCH($J$1,0,$N12,1,$O12,2,$P12,3,$Q12,4,$R12,5,$S12,6,$T12)</f>
        <v>64.008789149230395</v>
      </c>
      <c r="X12" s="14" t="e" cm="1">
        <f t="array" aca="1" ref="X12" ca="1">_xlfn.SWITCH($J$4,0,$N206,1,$O206,2,$P206,3,$Q206,4,$R206,5,$S206,6,$T206)</f>
        <v>#N/A</v>
      </c>
    </row>
    <row r="13" spans="1:26">
      <c r="A13">
        <v>5063311.9999999925</v>
      </c>
      <c r="B13" s="1" cm="1">
        <f t="array" aca="1" ref="B13" ca="1">INDIRECT(L13)</f>
        <v>63.6555200943572</v>
      </c>
      <c r="C13">
        <f t="shared" ca="1" si="0"/>
        <v>63.687324513926598</v>
      </c>
      <c r="D13">
        <f t="shared" ca="1" si="2"/>
        <v>64.119877833074796</v>
      </c>
      <c r="E13">
        <f t="shared" ca="1" si="4"/>
        <v>64.5163139743877</v>
      </c>
      <c r="F13" s="1">
        <f t="shared" ca="1" si="6"/>
        <v>63.871745457420303</v>
      </c>
      <c r="G13" s="1">
        <f t="shared" ca="1" si="8"/>
        <v>64.008789149230395</v>
      </c>
      <c r="H13" s="1">
        <f t="shared" ca="1" si="10"/>
        <v>65.384551781048202</v>
      </c>
      <c r="J13" s="21" t="s">
        <v>3</v>
      </c>
      <c r="K13">
        <v>12</v>
      </c>
      <c r="L13" t="str">
        <f>_xlfn.TEXTJOIN("",TRUE,"Data!",(ADDRESS(VALUE(K14),MATCH(HLOOKUP($J$3,Data!$A$1:$BV$183,1,FALSE),Data!$A$1:$BV$1,0),4)))</f>
        <v>Data!Z13</v>
      </c>
      <c r="N13">
        <f t="shared" ca="1" si="1"/>
        <v>63.6555200943572</v>
      </c>
      <c r="O13">
        <f t="shared" ca="1" si="3"/>
        <v>63.687324513926598</v>
      </c>
      <c r="P13">
        <f t="shared" ca="1" si="5"/>
        <v>64.119877833074796</v>
      </c>
      <c r="Q13">
        <f t="shared" ca="1" si="7"/>
        <v>64.5163139743877</v>
      </c>
      <c r="R13">
        <f t="shared" ca="1" si="9"/>
        <v>63.871745457420303</v>
      </c>
      <c r="S13">
        <f t="shared" ca="1" si="11"/>
        <v>64.008789149230395</v>
      </c>
      <c r="T13">
        <f t="shared" ca="1" si="12"/>
        <v>65.384551781048202</v>
      </c>
      <c r="U13" s="13">
        <v>42814</v>
      </c>
      <c r="V13" s="14">
        <v>5063311.9999999925</v>
      </c>
      <c r="W13" s="14" cm="1">
        <f t="array" aca="1" ref="W13" ca="1">_xlfn.SWITCH($J$1,0,$N13,1,$O13,2,$P13,3,$Q13,4,$R13,5,$S13,6,$T13)</f>
        <v>63.871745457420303</v>
      </c>
      <c r="X13" s="14" t="e" cm="1">
        <f t="array" aca="1" ref="X13" ca="1">_xlfn.SWITCH($J$4,0,$N207,1,$O207,2,$P207,3,$Q207,4,$R207,5,$S207,6,$T207)</f>
        <v>#N/A</v>
      </c>
    </row>
    <row r="14" spans="1:26">
      <c r="A14">
        <v>5509811.9999999953</v>
      </c>
      <c r="B14" s="1" cm="1">
        <f t="array" aca="1" ref="B14" ca="1">INDIRECT(L14)</f>
        <v>65.457398321394606</v>
      </c>
      <c r="C14">
        <f t="shared" ca="1" si="0"/>
        <v>63.6555200943572</v>
      </c>
      <c r="D14">
        <f t="shared" ca="1" si="2"/>
        <v>63.687324513926598</v>
      </c>
      <c r="E14">
        <f t="shared" ca="1" si="4"/>
        <v>64.119877833074796</v>
      </c>
      <c r="F14" s="1">
        <f t="shared" ca="1" si="6"/>
        <v>64.5163139743877</v>
      </c>
      <c r="G14" s="1">
        <f t="shared" ca="1" si="8"/>
        <v>63.871745457420303</v>
      </c>
      <c r="H14" s="1">
        <f t="shared" ca="1" si="10"/>
        <v>64.008789149230395</v>
      </c>
      <c r="K14">
        <v>13</v>
      </c>
      <c r="L14" t="str">
        <f>_xlfn.TEXTJOIN("",TRUE,"Data!",(ADDRESS(VALUE(K15),MATCH(HLOOKUP($J$3,Data!$A$1:$BV$183,1,FALSE),Data!$A$1:$BV$1,0),4)))</f>
        <v>Data!Z14</v>
      </c>
      <c r="N14">
        <f t="shared" ca="1" si="1"/>
        <v>65.457398321394606</v>
      </c>
      <c r="O14">
        <f t="shared" ca="1" si="3"/>
        <v>63.6555200943572</v>
      </c>
      <c r="P14">
        <f t="shared" ca="1" si="5"/>
        <v>63.687324513926598</v>
      </c>
      <c r="Q14">
        <f t="shared" ca="1" si="7"/>
        <v>64.119877833074796</v>
      </c>
      <c r="R14">
        <f t="shared" ca="1" si="9"/>
        <v>64.5163139743877</v>
      </c>
      <c r="S14">
        <f t="shared" ca="1" si="11"/>
        <v>63.871745457420303</v>
      </c>
      <c r="T14">
        <f t="shared" ca="1" si="12"/>
        <v>64.008789149230395</v>
      </c>
      <c r="U14" s="13">
        <v>42821</v>
      </c>
      <c r="V14" s="14">
        <v>5509811.9999999953</v>
      </c>
      <c r="W14" s="14" cm="1">
        <f t="array" aca="1" ref="W14" ca="1">_xlfn.SWITCH($J$1,0,$N14,1,$O14,2,$P14,3,$Q14,4,$R14,5,$S14,6,$T14)</f>
        <v>64.5163139743877</v>
      </c>
      <c r="X14" s="14" t="e" cm="1">
        <f t="array" aca="1" ref="X14" ca="1">_xlfn.SWITCH($J$4,0,$N208,1,$O208,2,$P208,3,$Q208,4,$R208,5,$S208,6,$T208)</f>
        <v>#N/A</v>
      </c>
    </row>
    <row r="15" spans="1:26">
      <c r="A15">
        <v>5887329.9999999907</v>
      </c>
      <c r="B15" s="1" cm="1">
        <f t="array" aca="1" ref="B15" ca="1">INDIRECT(L15)</f>
        <v>65.609430926243206</v>
      </c>
      <c r="C15">
        <f t="shared" ca="1" si="0"/>
        <v>65.457398321394606</v>
      </c>
      <c r="D15">
        <f t="shared" ca="1" si="2"/>
        <v>63.6555200943572</v>
      </c>
      <c r="E15">
        <f t="shared" ca="1" si="4"/>
        <v>63.687324513926598</v>
      </c>
      <c r="F15" s="1">
        <f t="shared" ca="1" si="6"/>
        <v>64.119877833074796</v>
      </c>
      <c r="G15" s="1">
        <f t="shared" ca="1" si="8"/>
        <v>64.5163139743877</v>
      </c>
      <c r="H15" s="1">
        <f t="shared" ca="1" si="10"/>
        <v>63.871745457420303</v>
      </c>
      <c r="K15">
        <v>14</v>
      </c>
      <c r="L15" t="str">
        <f>_xlfn.TEXTJOIN("",TRUE,"Data!",(ADDRESS(VALUE(K16),MATCH(HLOOKUP($J$3,Data!$A$1:$BV$183,1,FALSE),Data!$A$1:$BV$1,0),4)))</f>
        <v>Data!Z15</v>
      </c>
      <c r="N15">
        <f t="shared" ca="1" si="1"/>
        <v>65.609430926243206</v>
      </c>
      <c r="O15">
        <f t="shared" ca="1" si="3"/>
        <v>65.457398321394606</v>
      </c>
      <c r="P15">
        <f t="shared" ca="1" si="5"/>
        <v>63.6555200943572</v>
      </c>
      <c r="Q15">
        <f t="shared" ca="1" si="7"/>
        <v>63.687324513926598</v>
      </c>
      <c r="R15">
        <f t="shared" ca="1" si="9"/>
        <v>64.119877833074796</v>
      </c>
      <c r="S15">
        <f t="shared" ca="1" si="11"/>
        <v>64.5163139743877</v>
      </c>
      <c r="T15">
        <f t="shared" ca="1" si="12"/>
        <v>63.871745457420303</v>
      </c>
      <c r="U15" s="13">
        <v>42828</v>
      </c>
      <c r="V15" s="14">
        <v>5887329.9999999907</v>
      </c>
      <c r="W15" s="14" cm="1">
        <f t="array" aca="1" ref="W15" ca="1">_xlfn.SWITCH($J$1,0,$N15,1,$O15,2,$P15,3,$Q15,4,$R15,5,$S15,6,$T15)</f>
        <v>64.119877833074796</v>
      </c>
      <c r="X15" s="14" t="e" cm="1">
        <f t="array" aca="1" ref="X15" ca="1">_xlfn.SWITCH($J$4,0,$N209,1,$O209,2,$P209,3,$Q209,4,$R209,5,$S209,6,$T209)</f>
        <v>#N/A</v>
      </c>
    </row>
    <row r="16" spans="1:26">
      <c r="A16">
        <v>5428029.9999999953</v>
      </c>
      <c r="B16" s="1" cm="1">
        <f t="array" aca="1" ref="B16" ca="1">INDIRECT(L16)</f>
        <v>65.4113317308489</v>
      </c>
      <c r="C16">
        <f t="shared" ca="1" si="0"/>
        <v>65.609430926243206</v>
      </c>
      <c r="D16">
        <f t="shared" ca="1" si="2"/>
        <v>65.457398321394606</v>
      </c>
      <c r="E16">
        <f t="shared" ca="1" si="4"/>
        <v>63.6555200943572</v>
      </c>
      <c r="F16" s="1">
        <f t="shared" ca="1" si="6"/>
        <v>63.687324513926598</v>
      </c>
      <c r="G16" s="1">
        <f t="shared" ca="1" si="8"/>
        <v>64.119877833074796</v>
      </c>
      <c r="H16" s="1">
        <f t="shared" ca="1" si="10"/>
        <v>64.5163139743877</v>
      </c>
      <c r="K16">
        <v>15</v>
      </c>
      <c r="L16" t="str">
        <f>_xlfn.TEXTJOIN("",TRUE,"Data!",(ADDRESS(VALUE(K17),MATCH(HLOOKUP($J$3,Data!$A$1:$BV$183,1,FALSE),Data!$A$1:$BV$1,0),4)))</f>
        <v>Data!Z16</v>
      </c>
      <c r="N16">
        <f t="shared" ca="1" si="1"/>
        <v>65.4113317308489</v>
      </c>
      <c r="O16">
        <f t="shared" ca="1" si="3"/>
        <v>65.609430926243206</v>
      </c>
      <c r="P16">
        <f t="shared" ca="1" si="5"/>
        <v>65.457398321394606</v>
      </c>
      <c r="Q16">
        <f t="shared" ca="1" si="7"/>
        <v>63.6555200943572</v>
      </c>
      <c r="R16">
        <f t="shared" ca="1" si="9"/>
        <v>63.687324513926598</v>
      </c>
      <c r="S16">
        <f t="shared" ca="1" si="11"/>
        <v>64.119877833074796</v>
      </c>
      <c r="T16">
        <f t="shared" ca="1" si="12"/>
        <v>64.5163139743877</v>
      </c>
      <c r="U16" s="13">
        <v>42835</v>
      </c>
      <c r="V16" s="14">
        <v>5428029.9999999953</v>
      </c>
      <c r="W16" s="14" cm="1">
        <f t="array" aca="1" ref="W16" ca="1">_xlfn.SWITCH($J$1,0,$N16,1,$O16,2,$P16,3,$Q16,4,$R16,5,$S16,6,$T16)</f>
        <v>63.687324513926598</v>
      </c>
      <c r="X16" s="14" t="e" cm="1">
        <f t="array" aca="1" ref="X16" ca="1">_xlfn.SWITCH($J$4,0,$N210,1,$O210,2,$P210,3,$Q210,4,$R210,5,$S210,6,$T210)</f>
        <v>#N/A</v>
      </c>
    </row>
    <row r="17" spans="1:24">
      <c r="A17">
        <v>5298929.9999999963</v>
      </c>
      <c r="B17" s="1" cm="1">
        <f t="array" aca="1" ref="B17" ca="1">INDIRECT(L17)</f>
        <v>65.797296996752095</v>
      </c>
      <c r="C17">
        <f t="shared" ca="1" si="0"/>
        <v>65.4113317308489</v>
      </c>
      <c r="D17">
        <f t="shared" ca="1" si="2"/>
        <v>65.609430926243206</v>
      </c>
      <c r="E17">
        <f t="shared" ca="1" si="4"/>
        <v>65.457398321394606</v>
      </c>
      <c r="F17" s="1">
        <f t="shared" ca="1" si="6"/>
        <v>63.6555200943572</v>
      </c>
      <c r="G17" s="1">
        <f t="shared" ca="1" si="8"/>
        <v>63.687324513926598</v>
      </c>
      <c r="H17" s="1">
        <f t="shared" ca="1" si="10"/>
        <v>64.119877833074796</v>
      </c>
      <c r="K17">
        <v>16</v>
      </c>
      <c r="L17" t="str">
        <f>_xlfn.TEXTJOIN("",TRUE,"Data!",(ADDRESS(VALUE(K18),MATCH(HLOOKUP($J$3,Data!$A$1:$BV$183,1,FALSE),Data!$A$1:$BV$1,0),4)))</f>
        <v>Data!Z17</v>
      </c>
      <c r="N17">
        <f t="shared" ca="1" si="1"/>
        <v>65.797296996752095</v>
      </c>
      <c r="O17">
        <f t="shared" ca="1" si="3"/>
        <v>65.4113317308489</v>
      </c>
      <c r="P17">
        <f t="shared" ca="1" si="5"/>
        <v>65.609430926243206</v>
      </c>
      <c r="Q17">
        <f t="shared" ca="1" si="7"/>
        <v>65.457398321394606</v>
      </c>
      <c r="R17">
        <f t="shared" ca="1" si="9"/>
        <v>63.6555200943572</v>
      </c>
      <c r="S17">
        <f t="shared" ca="1" si="11"/>
        <v>63.687324513926598</v>
      </c>
      <c r="T17">
        <f t="shared" ca="1" si="12"/>
        <v>64.119877833074796</v>
      </c>
      <c r="U17" s="13">
        <v>42842</v>
      </c>
      <c r="V17" s="14">
        <v>5298929.9999999963</v>
      </c>
      <c r="W17" s="14" cm="1">
        <f t="array" aca="1" ref="W17" ca="1">_xlfn.SWITCH($J$1,0,$N17,1,$O17,2,$P17,3,$Q17,4,$R17,5,$S17,6,$T17)</f>
        <v>63.6555200943572</v>
      </c>
      <c r="X17" s="14" t="e" cm="1">
        <f t="array" aca="1" ref="X17" ca="1">_xlfn.SWITCH($J$4,0,$N211,1,$O211,2,$P211,3,$Q211,4,$R211,5,$S211,6,$T211)</f>
        <v>#N/A</v>
      </c>
    </row>
    <row r="18" spans="1:24">
      <c r="A18">
        <v>5544929.9999999879</v>
      </c>
      <c r="B18" s="1" cm="1">
        <f t="array" aca="1" ref="B18" ca="1">INDIRECT(L18)</f>
        <v>64.598555973655195</v>
      </c>
      <c r="C18">
        <f t="shared" ca="1" si="0"/>
        <v>65.797296996752095</v>
      </c>
      <c r="D18">
        <f t="shared" ca="1" si="2"/>
        <v>65.4113317308489</v>
      </c>
      <c r="E18">
        <f t="shared" ca="1" si="4"/>
        <v>65.609430926243206</v>
      </c>
      <c r="F18" s="1">
        <f t="shared" ca="1" si="6"/>
        <v>65.457398321394606</v>
      </c>
      <c r="G18" s="1">
        <f t="shared" ca="1" si="8"/>
        <v>63.6555200943572</v>
      </c>
      <c r="H18" s="1">
        <f t="shared" ca="1" si="10"/>
        <v>63.687324513926598</v>
      </c>
      <c r="K18">
        <v>17</v>
      </c>
      <c r="L18" t="str">
        <f>_xlfn.TEXTJOIN("",TRUE,"Data!",(ADDRESS(VALUE(K19),MATCH(HLOOKUP($J$3,Data!$A$1:$BV$183,1,FALSE),Data!$A$1:$BV$1,0),4)))</f>
        <v>Data!Z18</v>
      </c>
      <c r="N18">
        <f t="shared" ca="1" si="1"/>
        <v>64.598555973655195</v>
      </c>
      <c r="O18">
        <f t="shared" ca="1" si="3"/>
        <v>65.797296996752095</v>
      </c>
      <c r="P18">
        <f t="shared" ca="1" si="5"/>
        <v>65.4113317308489</v>
      </c>
      <c r="Q18">
        <f t="shared" ca="1" si="7"/>
        <v>65.609430926243206</v>
      </c>
      <c r="R18">
        <f t="shared" ca="1" si="9"/>
        <v>65.457398321394606</v>
      </c>
      <c r="S18">
        <f t="shared" ca="1" si="11"/>
        <v>63.6555200943572</v>
      </c>
      <c r="T18">
        <f t="shared" ca="1" si="12"/>
        <v>63.687324513926598</v>
      </c>
      <c r="U18" s="13">
        <v>42849</v>
      </c>
      <c r="V18" s="14">
        <v>5544929.9999999879</v>
      </c>
      <c r="W18" s="14" cm="1">
        <f t="array" aca="1" ref="W18" ca="1">_xlfn.SWITCH($J$1,0,$N18,1,$O18,2,$P18,3,$Q18,4,$R18,5,$S18,6,$T18)</f>
        <v>65.457398321394606</v>
      </c>
      <c r="X18" s="14" t="e" cm="1">
        <f t="array" aca="1" ref="X18" ca="1">_xlfn.SWITCH($J$4,0,$N212,1,$O212,2,$P212,3,$Q212,4,$R212,5,$S212,6,$T212)</f>
        <v>#N/A</v>
      </c>
    </row>
    <row r="19" spans="1:24">
      <c r="A19">
        <v>5725602.4999999925</v>
      </c>
      <c r="B19" s="1" cm="1">
        <f t="array" aca="1" ref="B19" ca="1">INDIRECT(L19)</f>
        <v>65.340271949545894</v>
      </c>
      <c r="C19">
        <f t="shared" ca="1" si="0"/>
        <v>64.598555973655195</v>
      </c>
      <c r="D19">
        <f t="shared" ca="1" si="2"/>
        <v>65.797296996752095</v>
      </c>
      <c r="E19">
        <f t="shared" ca="1" si="4"/>
        <v>65.4113317308489</v>
      </c>
      <c r="F19" s="1">
        <f t="shared" ca="1" si="6"/>
        <v>65.609430926243206</v>
      </c>
      <c r="G19" s="1">
        <f t="shared" ca="1" si="8"/>
        <v>65.457398321394606</v>
      </c>
      <c r="H19" s="1">
        <f t="shared" ca="1" si="10"/>
        <v>63.6555200943572</v>
      </c>
      <c r="K19">
        <v>18</v>
      </c>
      <c r="L19" t="str">
        <f>_xlfn.TEXTJOIN("",TRUE,"Data!",(ADDRESS(VALUE(K20),MATCH(HLOOKUP($J$3,Data!$A$1:$BV$183,1,FALSE),Data!$A$1:$BV$1,0),4)))</f>
        <v>Data!Z19</v>
      </c>
      <c r="N19">
        <f t="shared" ca="1" si="1"/>
        <v>65.340271949545894</v>
      </c>
      <c r="O19">
        <f t="shared" ca="1" si="3"/>
        <v>64.598555973655195</v>
      </c>
      <c r="P19">
        <f t="shared" ca="1" si="5"/>
        <v>65.797296996752095</v>
      </c>
      <c r="Q19">
        <f t="shared" ca="1" si="7"/>
        <v>65.4113317308489</v>
      </c>
      <c r="R19">
        <f t="shared" ca="1" si="9"/>
        <v>65.609430926243206</v>
      </c>
      <c r="S19">
        <f t="shared" ca="1" si="11"/>
        <v>65.457398321394606</v>
      </c>
      <c r="T19">
        <f t="shared" ca="1" si="12"/>
        <v>63.6555200943572</v>
      </c>
      <c r="U19" s="13">
        <v>42856</v>
      </c>
      <c r="V19" s="14">
        <v>5725602.4999999925</v>
      </c>
      <c r="W19" s="14" cm="1">
        <f t="array" aca="1" ref="W19" ca="1">_xlfn.SWITCH($J$1,0,$N19,1,$O19,2,$P19,3,$Q19,4,$R19,5,$S19,6,$T19)</f>
        <v>65.609430926243206</v>
      </c>
      <c r="X19" s="14" t="e" cm="1">
        <f t="array" aca="1" ref="X19" ca="1">_xlfn.SWITCH($J$4,0,$N213,1,$O213,2,$P213,3,$Q213,4,$R213,5,$S213,6,$T213)</f>
        <v>#N/A</v>
      </c>
    </row>
    <row r="20" spans="1:24">
      <c r="A20">
        <v>5184402.4999999907</v>
      </c>
      <c r="B20" s="1" cm="1">
        <f t="array" aca="1" ref="B20" ca="1">INDIRECT(L20)</f>
        <v>64.805466864310702</v>
      </c>
      <c r="C20">
        <f t="shared" ca="1" si="0"/>
        <v>65.340271949545894</v>
      </c>
      <c r="D20">
        <f t="shared" ca="1" si="2"/>
        <v>64.598555973655195</v>
      </c>
      <c r="E20">
        <f t="shared" ca="1" si="4"/>
        <v>65.797296996752095</v>
      </c>
      <c r="F20" s="1">
        <f t="shared" ca="1" si="6"/>
        <v>65.4113317308489</v>
      </c>
      <c r="G20" s="1">
        <f t="shared" ca="1" si="8"/>
        <v>65.609430926243206</v>
      </c>
      <c r="H20" s="1">
        <f t="shared" ca="1" si="10"/>
        <v>65.457398321394606</v>
      </c>
      <c r="K20">
        <v>19</v>
      </c>
      <c r="L20" t="str">
        <f>_xlfn.TEXTJOIN("",TRUE,"Data!",(ADDRESS(VALUE(K21),MATCH(HLOOKUP($J$3,Data!$A$1:$BV$183,1,FALSE),Data!$A$1:$BV$1,0),4)))</f>
        <v>Data!Z20</v>
      </c>
      <c r="N20">
        <f t="shared" ca="1" si="1"/>
        <v>64.805466864310702</v>
      </c>
      <c r="O20">
        <f t="shared" ca="1" si="3"/>
        <v>65.340271949545894</v>
      </c>
      <c r="P20">
        <f t="shared" ca="1" si="5"/>
        <v>64.598555973655195</v>
      </c>
      <c r="Q20">
        <f t="shared" ca="1" si="7"/>
        <v>65.797296996752095</v>
      </c>
      <c r="R20">
        <f t="shared" ca="1" si="9"/>
        <v>65.4113317308489</v>
      </c>
      <c r="S20">
        <f t="shared" ca="1" si="11"/>
        <v>65.609430926243206</v>
      </c>
      <c r="T20">
        <f t="shared" ca="1" si="12"/>
        <v>65.457398321394606</v>
      </c>
      <c r="U20" s="13">
        <v>42863</v>
      </c>
      <c r="V20" s="14">
        <v>5184402.4999999907</v>
      </c>
      <c r="W20" s="14" cm="1">
        <f t="array" aca="1" ref="W20" ca="1">_xlfn.SWITCH($J$1,0,$N20,1,$O20,2,$P20,3,$Q20,4,$R20,5,$S20,6,$T20)</f>
        <v>65.4113317308489</v>
      </c>
      <c r="X20" s="14" t="e" cm="1">
        <f t="array" aca="1" ref="X20" ca="1">_xlfn.SWITCH($J$4,0,$N214,1,$O214,2,$P214,3,$Q214,4,$R214,5,$S214,6,$T214)</f>
        <v>#N/A</v>
      </c>
    </row>
    <row r="21" spans="1:24">
      <c r="A21">
        <v>5086402.4999999981</v>
      </c>
      <c r="B21" s="1" cm="1">
        <f t="array" aca="1" ref="B21" ca="1">INDIRECT(L21)</f>
        <v>63.367266830534902</v>
      </c>
      <c r="C21">
        <f t="shared" ca="1" si="0"/>
        <v>64.805466864310702</v>
      </c>
      <c r="D21">
        <f t="shared" ca="1" si="2"/>
        <v>65.340271949545894</v>
      </c>
      <c r="E21">
        <f t="shared" ca="1" si="4"/>
        <v>64.598555973655195</v>
      </c>
      <c r="F21" s="1">
        <f t="shared" ca="1" si="6"/>
        <v>65.797296996752095</v>
      </c>
      <c r="G21" s="1">
        <f t="shared" ca="1" si="8"/>
        <v>65.4113317308489</v>
      </c>
      <c r="H21" s="1">
        <f t="shared" ca="1" si="10"/>
        <v>65.609430926243206</v>
      </c>
      <c r="K21">
        <v>20</v>
      </c>
      <c r="L21" t="str">
        <f>_xlfn.TEXTJOIN("",TRUE,"Data!",(ADDRESS(VALUE(K22),MATCH(HLOOKUP($J$3,Data!$A$1:$BV$183,1,FALSE),Data!$A$1:$BV$1,0),4)))</f>
        <v>Data!Z21</v>
      </c>
      <c r="N21">
        <f t="shared" ca="1" si="1"/>
        <v>63.367266830534902</v>
      </c>
      <c r="O21">
        <f t="shared" ca="1" si="3"/>
        <v>64.805466864310702</v>
      </c>
      <c r="P21">
        <f t="shared" ca="1" si="5"/>
        <v>65.340271949545894</v>
      </c>
      <c r="Q21">
        <f t="shared" ca="1" si="7"/>
        <v>64.598555973655195</v>
      </c>
      <c r="R21">
        <f t="shared" ca="1" si="9"/>
        <v>65.797296996752095</v>
      </c>
      <c r="S21">
        <f t="shared" ca="1" si="11"/>
        <v>65.4113317308489</v>
      </c>
      <c r="T21">
        <f t="shared" ca="1" si="12"/>
        <v>65.609430926243206</v>
      </c>
      <c r="U21" s="13">
        <v>42870</v>
      </c>
      <c r="V21" s="14">
        <v>5086402.4999999981</v>
      </c>
      <c r="W21" s="14" cm="1">
        <f t="array" aca="1" ref="W21" ca="1">_xlfn.SWITCH($J$1,0,$N21,1,$O21,2,$P21,3,$Q21,4,$R21,5,$S21,6,$T21)</f>
        <v>65.797296996752095</v>
      </c>
      <c r="X21" s="14" t="e" cm="1">
        <f t="array" aca="1" ref="X21" ca="1">_xlfn.SWITCH($J$4,0,$N215,1,$O215,2,$P215,3,$Q215,4,$R215,5,$S215,6,$T215)</f>
        <v>#N/A</v>
      </c>
    </row>
    <row r="22" spans="1:24">
      <c r="A22">
        <v>5090502.4999999907</v>
      </c>
      <c r="B22" s="1" cm="1">
        <f t="array" aca="1" ref="B22" ca="1">INDIRECT(L22)</f>
        <v>63.487843179528902</v>
      </c>
      <c r="C22">
        <f t="shared" ca="1" si="0"/>
        <v>63.367266830534902</v>
      </c>
      <c r="D22">
        <f t="shared" ca="1" si="2"/>
        <v>64.805466864310702</v>
      </c>
      <c r="E22">
        <f t="shared" ca="1" si="4"/>
        <v>65.340271949545894</v>
      </c>
      <c r="F22" s="1">
        <f t="shared" ca="1" si="6"/>
        <v>64.598555973655195</v>
      </c>
      <c r="G22" s="1">
        <f t="shared" ca="1" si="8"/>
        <v>65.797296996752095</v>
      </c>
      <c r="H22" s="1">
        <f t="shared" ca="1" si="10"/>
        <v>65.4113317308489</v>
      </c>
      <c r="K22">
        <v>21</v>
      </c>
      <c r="L22" t="str">
        <f>_xlfn.TEXTJOIN("",TRUE,"Data!",(ADDRESS(VALUE(K23),MATCH(HLOOKUP($J$3,Data!$A$1:$BV$183,1,FALSE),Data!$A$1:$BV$1,0),4)))</f>
        <v>Data!Z22</v>
      </c>
      <c r="N22">
        <f t="shared" ca="1" si="1"/>
        <v>63.487843179528902</v>
      </c>
      <c r="O22">
        <f t="shared" ca="1" si="3"/>
        <v>63.367266830534902</v>
      </c>
      <c r="P22">
        <f t="shared" ca="1" si="5"/>
        <v>64.805466864310702</v>
      </c>
      <c r="Q22">
        <f t="shared" ca="1" si="7"/>
        <v>65.340271949545894</v>
      </c>
      <c r="R22">
        <f t="shared" ca="1" si="9"/>
        <v>64.598555973655195</v>
      </c>
      <c r="S22">
        <f t="shared" ca="1" si="11"/>
        <v>65.797296996752095</v>
      </c>
      <c r="T22">
        <f t="shared" ca="1" si="12"/>
        <v>65.4113317308489</v>
      </c>
      <c r="U22" s="13">
        <v>42877</v>
      </c>
      <c r="V22" s="14">
        <v>5090502.4999999907</v>
      </c>
      <c r="W22" s="14" cm="1">
        <f t="array" aca="1" ref="W22" ca="1">_xlfn.SWITCH($J$1,0,$N22,1,$O22,2,$P22,3,$Q22,4,$R22,5,$S22,6,$T22)</f>
        <v>64.598555973655195</v>
      </c>
      <c r="X22" s="14" t="e" cm="1">
        <f t="array" aca="1" ref="X22" ca="1">_xlfn.SWITCH($J$4,0,$N216,1,$O216,2,$P216,3,$Q216,4,$R216,5,$S216,6,$T216)</f>
        <v>#N/A</v>
      </c>
    </row>
    <row r="23" spans="1:24">
      <c r="A23">
        <v>5852445.9999999981</v>
      </c>
      <c r="B23" s="1" cm="1">
        <f t="array" aca="1" ref="B23" ca="1">INDIRECT(L23)</f>
        <v>65.7034646300025</v>
      </c>
      <c r="C23">
        <f t="shared" ca="1" si="0"/>
        <v>63.487843179528902</v>
      </c>
      <c r="D23">
        <f t="shared" ca="1" si="2"/>
        <v>63.367266830534902</v>
      </c>
      <c r="E23">
        <f t="shared" ca="1" si="4"/>
        <v>64.805466864310702</v>
      </c>
      <c r="F23" s="1">
        <f t="shared" ca="1" si="6"/>
        <v>65.340271949545894</v>
      </c>
      <c r="G23" s="1">
        <f t="shared" ca="1" si="8"/>
        <v>64.598555973655195</v>
      </c>
      <c r="H23" s="1">
        <f t="shared" ca="1" si="10"/>
        <v>65.797296996752095</v>
      </c>
      <c r="K23">
        <v>22</v>
      </c>
      <c r="L23" t="str">
        <f>_xlfn.TEXTJOIN("",TRUE,"Data!",(ADDRESS(VALUE(K24),MATCH(HLOOKUP($J$3,Data!$A$1:$BV$183,1,FALSE),Data!$A$1:$BV$1,0),4)))</f>
        <v>Data!Z23</v>
      </c>
      <c r="N23">
        <f t="shared" ca="1" si="1"/>
        <v>65.7034646300025</v>
      </c>
      <c r="O23">
        <f t="shared" ca="1" si="3"/>
        <v>63.487843179528902</v>
      </c>
      <c r="P23">
        <f t="shared" ca="1" si="5"/>
        <v>63.367266830534902</v>
      </c>
      <c r="Q23">
        <f t="shared" ca="1" si="7"/>
        <v>64.805466864310702</v>
      </c>
      <c r="R23">
        <f t="shared" ca="1" si="9"/>
        <v>65.340271949545894</v>
      </c>
      <c r="S23">
        <f t="shared" ca="1" si="11"/>
        <v>64.598555973655195</v>
      </c>
      <c r="T23">
        <f t="shared" ca="1" si="12"/>
        <v>65.797296996752095</v>
      </c>
      <c r="U23" s="13">
        <v>42884</v>
      </c>
      <c r="V23" s="14">
        <v>5852445.9999999981</v>
      </c>
      <c r="W23" s="14" cm="1">
        <f t="array" aca="1" ref="W23" ca="1">_xlfn.SWITCH($J$1,0,$N23,1,$O23,2,$P23,3,$Q23,4,$R23,5,$S23,6,$T23)</f>
        <v>65.340271949545894</v>
      </c>
      <c r="X23" s="14" t="e" cm="1">
        <f t="array" aca="1" ref="X23" ca="1">_xlfn.SWITCH($J$4,0,$N217,1,$O217,2,$P217,3,$Q217,4,$R217,5,$S217,6,$T217)</f>
        <v>#N/A</v>
      </c>
    </row>
    <row r="24" spans="1:24">
      <c r="A24">
        <v>5892045.9999999925</v>
      </c>
      <c r="B24" s="1" cm="1">
        <f t="array" aca="1" ref="B24" ca="1">INDIRECT(L24)</f>
        <v>65.7240589703474</v>
      </c>
      <c r="C24">
        <f t="shared" ca="1" si="0"/>
        <v>65.7034646300025</v>
      </c>
      <c r="D24">
        <f t="shared" ca="1" si="2"/>
        <v>63.487843179528902</v>
      </c>
      <c r="E24">
        <f t="shared" ca="1" si="4"/>
        <v>63.367266830534902</v>
      </c>
      <c r="F24" s="1">
        <f t="shared" ca="1" si="6"/>
        <v>64.805466864310702</v>
      </c>
      <c r="G24" s="1">
        <f t="shared" ca="1" si="8"/>
        <v>65.340271949545894</v>
      </c>
      <c r="H24" s="1">
        <f t="shared" ca="1" si="10"/>
        <v>64.598555973655195</v>
      </c>
      <c r="K24">
        <v>23</v>
      </c>
      <c r="L24" t="str">
        <f>_xlfn.TEXTJOIN("",TRUE,"Data!",(ADDRESS(VALUE(K25),MATCH(HLOOKUP($J$3,Data!$A$1:$BV$183,1,FALSE),Data!$A$1:$BV$1,0),4)))</f>
        <v>Data!Z24</v>
      </c>
      <c r="N24">
        <f t="shared" ca="1" si="1"/>
        <v>65.7240589703474</v>
      </c>
      <c r="O24">
        <f t="shared" ca="1" si="3"/>
        <v>65.7034646300025</v>
      </c>
      <c r="P24">
        <f t="shared" ca="1" si="5"/>
        <v>63.487843179528902</v>
      </c>
      <c r="Q24">
        <f t="shared" ca="1" si="7"/>
        <v>63.367266830534902</v>
      </c>
      <c r="R24">
        <f t="shared" ca="1" si="9"/>
        <v>64.805466864310702</v>
      </c>
      <c r="S24">
        <f t="shared" ca="1" si="11"/>
        <v>65.340271949545894</v>
      </c>
      <c r="T24">
        <f t="shared" ca="1" si="12"/>
        <v>64.598555973655195</v>
      </c>
      <c r="U24" s="13">
        <v>42891</v>
      </c>
      <c r="V24" s="14">
        <v>5892045.9999999925</v>
      </c>
      <c r="W24" s="14" cm="1">
        <f t="array" aca="1" ref="W24" ca="1">_xlfn.SWITCH($J$1,0,$N24,1,$O24,2,$P24,3,$Q24,4,$R24,5,$S24,6,$T24)</f>
        <v>64.805466864310702</v>
      </c>
      <c r="X24" s="14" t="e" cm="1">
        <f t="array" aca="1" ref="X24" ca="1">_xlfn.SWITCH($J$4,0,$N218,1,$O218,2,$P218,3,$Q218,4,$R218,5,$S218,6,$T218)</f>
        <v>#N/A</v>
      </c>
    </row>
    <row r="25" spans="1:24">
      <c r="A25">
        <v>5913345.9999999925</v>
      </c>
      <c r="B25" s="1" cm="1">
        <f t="array" aca="1" ref="B25" ca="1">INDIRECT(L25)</f>
        <v>60.640571135191401</v>
      </c>
      <c r="C25">
        <f t="shared" ca="1" si="0"/>
        <v>65.7240589703474</v>
      </c>
      <c r="D25">
        <f t="shared" ca="1" si="2"/>
        <v>65.7034646300025</v>
      </c>
      <c r="E25">
        <f t="shared" ca="1" si="4"/>
        <v>63.487843179528902</v>
      </c>
      <c r="F25" s="1">
        <f t="shared" ca="1" si="6"/>
        <v>63.367266830534902</v>
      </c>
      <c r="G25" s="1">
        <f t="shared" ca="1" si="8"/>
        <v>64.805466864310702</v>
      </c>
      <c r="H25" s="1">
        <f t="shared" ca="1" si="10"/>
        <v>65.340271949545894</v>
      </c>
      <c r="K25">
        <v>24</v>
      </c>
      <c r="L25" t="str">
        <f>_xlfn.TEXTJOIN("",TRUE,"Data!",(ADDRESS(VALUE(K26),MATCH(HLOOKUP($J$3,Data!$A$1:$BV$183,1,FALSE),Data!$A$1:$BV$1,0),4)))</f>
        <v>Data!Z25</v>
      </c>
      <c r="N25">
        <f t="shared" ca="1" si="1"/>
        <v>60.640571135191401</v>
      </c>
      <c r="O25">
        <f t="shared" ca="1" si="3"/>
        <v>65.7240589703474</v>
      </c>
      <c r="P25">
        <f t="shared" ca="1" si="5"/>
        <v>65.7034646300025</v>
      </c>
      <c r="Q25">
        <f t="shared" ca="1" si="7"/>
        <v>63.487843179528902</v>
      </c>
      <c r="R25">
        <f t="shared" ca="1" si="9"/>
        <v>63.367266830534902</v>
      </c>
      <c r="S25">
        <f t="shared" ca="1" si="11"/>
        <v>64.805466864310702</v>
      </c>
      <c r="T25">
        <f t="shared" ca="1" si="12"/>
        <v>65.340271949545894</v>
      </c>
      <c r="U25" s="13">
        <v>42898</v>
      </c>
      <c r="V25" s="14">
        <v>5913345.9999999925</v>
      </c>
      <c r="W25" s="14" cm="1">
        <f t="array" aca="1" ref="W25" ca="1">_xlfn.SWITCH($J$1,0,$N25,1,$O25,2,$P25,3,$Q25,4,$R25,5,$S25,6,$T25)</f>
        <v>63.367266830534902</v>
      </c>
      <c r="X25" s="14" t="e" cm="1">
        <f t="array" aca="1" ref="X25" ca="1">_xlfn.SWITCH($J$4,0,$N219,1,$O219,2,$P219,3,$Q219,4,$R219,5,$S219,6,$T219)</f>
        <v>#N/A</v>
      </c>
    </row>
    <row r="26" spans="1:24">
      <c r="A26">
        <v>5303045.9999999981</v>
      </c>
      <c r="B26" s="1" cm="1">
        <f t="array" aca="1" ref="B26" ca="1">INDIRECT(L26)</f>
        <v>60.889190619881397</v>
      </c>
      <c r="C26">
        <f t="shared" ca="1" si="0"/>
        <v>60.640571135191401</v>
      </c>
      <c r="D26">
        <f t="shared" ca="1" si="2"/>
        <v>65.7240589703474</v>
      </c>
      <c r="E26">
        <f t="shared" ca="1" si="4"/>
        <v>65.7034646300025</v>
      </c>
      <c r="F26" s="1">
        <f t="shared" ca="1" si="6"/>
        <v>63.487843179528902</v>
      </c>
      <c r="G26" s="1">
        <f t="shared" ca="1" si="8"/>
        <v>63.367266830534902</v>
      </c>
      <c r="H26" s="1">
        <f t="shared" ca="1" si="10"/>
        <v>64.805466864310702</v>
      </c>
      <c r="K26">
        <v>25</v>
      </c>
      <c r="L26" t="str">
        <f>_xlfn.TEXTJOIN("",TRUE,"Data!",(ADDRESS(VALUE(K27),MATCH(HLOOKUP($J$3,Data!$A$1:$BV$183,1,FALSE),Data!$A$1:$BV$1,0),4)))</f>
        <v>Data!Z26</v>
      </c>
      <c r="N26">
        <f t="shared" ca="1" si="1"/>
        <v>60.889190619881397</v>
      </c>
      <c r="O26">
        <f t="shared" ca="1" si="3"/>
        <v>60.640571135191401</v>
      </c>
      <c r="P26">
        <f t="shared" ca="1" si="5"/>
        <v>65.7240589703474</v>
      </c>
      <c r="Q26">
        <f t="shared" ca="1" si="7"/>
        <v>65.7034646300025</v>
      </c>
      <c r="R26">
        <f t="shared" ca="1" si="9"/>
        <v>63.487843179528902</v>
      </c>
      <c r="S26">
        <f t="shared" ca="1" si="11"/>
        <v>63.367266830534902</v>
      </c>
      <c r="T26">
        <f t="shared" ca="1" si="12"/>
        <v>64.805466864310702</v>
      </c>
      <c r="U26" s="13">
        <v>42905</v>
      </c>
      <c r="V26" s="14">
        <v>5303045.9999999981</v>
      </c>
      <c r="W26" s="14" cm="1">
        <f t="array" aca="1" ref="W26" ca="1">_xlfn.SWITCH($J$1,0,$N26,1,$O26,2,$P26,3,$Q26,4,$R26,5,$S26,6,$T26)</f>
        <v>63.487843179528902</v>
      </c>
      <c r="X26" s="14" t="e" cm="1">
        <f t="array" aca="1" ref="X26" ca="1">_xlfn.SWITCH($J$4,0,$N220,1,$O220,2,$P220,3,$Q220,4,$R220,5,$S220,6,$T220)</f>
        <v>#N/A</v>
      </c>
    </row>
    <row r="27" spans="1:24">
      <c r="A27">
        <v>5569145.9999999916</v>
      </c>
      <c r="B27" s="1" cm="1">
        <f t="array" aca="1" ref="B27" ca="1">INDIRECT(L27)</f>
        <v>63.754744221106698</v>
      </c>
      <c r="C27">
        <f t="shared" ca="1" si="0"/>
        <v>60.889190619881397</v>
      </c>
      <c r="D27">
        <f t="shared" ca="1" si="2"/>
        <v>60.640571135191401</v>
      </c>
      <c r="E27">
        <f t="shared" ca="1" si="4"/>
        <v>65.7240589703474</v>
      </c>
      <c r="F27" s="1">
        <f t="shared" ca="1" si="6"/>
        <v>65.7034646300025</v>
      </c>
      <c r="G27" s="1">
        <f t="shared" ca="1" si="8"/>
        <v>63.487843179528902</v>
      </c>
      <c r="H27" s="1">
        <f t="shared" ca="1" si="10"/>
        <v>63.367266830534902</v>
      </c>
      <c r="K27">
        <v>26</v>
      </c>
      <c r="L27" t="str">
        <f>_xlfn.TEXTJOIN("",TRUE,"Data!",(ADDRESS(VALUE(K28),MATCH(HLOOKUP($J$3,Data!$A$1:$BV$183,1,FALSE),Data!$A$1:$BV$1,0),4)))</f>
        <v>Data!Z27</v>
      </c>
      <c r="N27">
        <f t="shared" ca="1" si="1"/>
        <v>63.754744221106698</v>
      </c>
      <c r="O27">
        <f t="shared" ca="1" si="3"/>
        <v>60.889190619881397</v>
      </c>
      <c r="P27">
        <f t="shared" ca="1" si="5"/>
        <v>60.640571135191401</v>
      </c>
      <c r="Q27">
        <f t="shared" ca="1" si="7"/>
        <v>65.7240589703474</v>
      </c>
      <c r="R27">
        <f t="shared" ca="1" si="9"/>
        <v>65.7034646300025</v>
      </c>
      <c r="S27">
        <f t="shared" ca="1" si="11"/>
        <v>63.487843179528902</v>
      </c>
      <c r="T27">
        <f t="shared" ca="1" si="12"/>
        <v>63.367266830534902</v>
      </c>
      <c r="U27" s="13">
        <v>42912</v>
      </c>
      <c r="V27" s="14">
        <v>5569145.9999999916</v>
      </c>
      <c r="W27" s="14" cm="1">
        <f t="array" aca="1" ref="W27" ca="1">_xlfn.SWITCH($J$1,0,$N27,1,$O27,2,$P27,3,$Q27,4,$R27,5,$S27,6,$T27)</f>
        <v>65.7034646300025</v>
      </c>
      <c r="X27" s="14" t="e" cm="1">
        <f t="array" aca="1" ref="X27" ca="1">_xlfn.SWITCH($J$4,0,$N221,1,$O221,2,$P221,3,$Q221,4,$R221,5,$S221,6,$T221)</f>
        <v>#N/A</v>
      </c>
    </row>
    <row r="28" spans="1:24">
      <c r="A28">
        <v>6100134.9999999814</v>
      </c>
      <c r="B28" s="1" cm="1">
        <f t="array" aca="1" ref="B28" ca="1">INDIRECT(L28)</f>
        <v>62.924533248034599</v>
      </c>
      <c r="C28">
        <f t="shared" ca="1" si="0"/>
        <v>63.754744221106698</v>
      </c>
      <c r="D28">
        <f t="shared" ca="1" si="2"/>
        <v>60.889190619881397</v>
      </c>
      <c r="E28">
        <f t="shared" ca="1" si="4"/>
        <v>60.640571135191401</v>
      </c>
      <c r="F28" s="1">
        <f t="shared" ca="1" si="6"/>
        <v>65.7240589703474</v>
      </c>
      <c r="G28" s="1">
        <f t="shared" ca="1" si="8"/>
        <v>65.7034646300025</v>
      </c>
      <c r="H28" s="1">
        <f t="shared" ca="1" si="10"/>
        <v>63.487843179528902</v>
      </c>
      <c r="K28">
        <v>27</v>
      </c>
      <c r="L28" t="str">
        <f>_xlfn.TEXTJOIN("",TRUE,"Data!",(ADDRESS(VALUE(K29),MATCH(HLOOKUP($J$3,Data!$A$1:$BV$183,1,FALSE),Data!$A$1:$BV$1,0),4)))</f>
        <v>Data!Z28</v>
      </c>
      <c r="N28">
        <f t="shared" ca="1" si="1"/>
        <v>62.924533248034599</v>
      </c>
      <c r="O28">
        <f t="shared" ca="1" si="3"/>
        <v>63.754744221106698</v>
      </c>
      <c r="P28">
        <f t="shared" ca="1" si="5"/>
        <v>60.889190619881397</v>
      </c>
      <c r="Q28">
        <f t="shared" ca="1" si="7"/>
        <v>60.640571135191401</v>
      </c>
      <c r="R28">
        <f t="shared" ca="1" si="9"/>
        <v>65.7240589703474</v>
      </c>
      <c r="S28">
        <f t="shared" ca="1" si="11"/>
        <v>65.7034646300025</v>
      </c>
      <c r="T28">
        <f t="shared" ca="1" si="12"/>
        <v>63.487843179528902</v>
      </c>
      <c r="U28" s="13">
        <v>42919</v>
      </c>
      <c r="V28" s="14">
        <v>6100134.9999999814</v>
      </c>
      <c r="W28" s="14" cm="1">
        <f t="array" aca="1" ref="W28" ca="1">_xlfn.SWITCH($J$1,0,$N28,1,$O28,2,$P28,3,$Q28,4,$R28,5,$S28,6,$T28)</f>
        <v>65.7240589703474</v>
      </c>
      <c r="X28" s="14" t="e" cm="1">
        <f t="array" aca="1" ref="X28" ca="1">_xlfn.SWITCH($J$4,0,$N222,1,$O222,2,$P222,3,$Q222,4,$R222,5,$S222,6,$T222)</f>
        <v>#N/A</v>
      </c>
    </row>
    <row r="29" spans="1:24">
      <c r="A29">
        <v>5581234.9999999907</v>
      </c>
      <c r="B29" s="1" cm="1">
        <f t="array" aca="1" ref="B29" ca="1">INDIRECT(L29)</f>
        <v>62.991550727571898</v>
      </c>
      <c r="C29">
        <f t="shared" ca="1" si="0"/>
        <v>62.924533248034599</v>
      </c>
      <c r="D29">
        <f t="shared" ca="1" si="2"/>
        <v>63.754744221106698</v>
      </c>
      <c r="E29">
        <f t="shared" ca="1" si="4"/>
        <v>60.889190619881397</v>
      </c>
      <c r="F29" s="1">
        <f t="shared" ca="1" si="6"/>
        <v>60.640571135191401</v>
      </c>
      <c r="G29" s="1">
        <f t="shared" ca="1" si="8"/>
        <v>65.7240589703474</v>
      </c>
      <c r="H29" s="1">
        <f t="shared" ca="1" si="10"/>
        <v>65.7034646300025</v>
      </c>
      <c r="K29">
        <v>28</v>
      </c>
      <c r="L29" t="str">
        <f>_xlfn.TEXTJOIN("",TRUE,"Data!",(ADDRESS(VALUE(K30),MATCH(HLOOKUP($J$3,Data!$A$1:$BV$183,1,FALSE),Data!$A$1:$BV$1,0),4)))</f>
        <v>Data!Z29</v>
      </c>
      <c r="N29">
        <f t="shared" ca="1" si="1"/>
        <v>62.991550727571898</v>
      </c>
      <c r="O29">
        <f t="shared" ca="1" si="3"/>
        <v>62.924533248034599</v>
      </c>
      <c r="P29">
        <f t="shared" ca="1" si="5"/>
        <v>63.754744221106698</v>
      </c>
      <c r="Q29">
        <f t="shared" ca="1" si="7"/>
        <v>60.889190619881397</v>
      </c>
      <c r="R29">
        <f t="shared" ca="1" si="9"/>
        <v>60.640571135191401</v>
      </c>
      <c r="S29">
        <f t="shared" ca="1" si="11"/>
        <v>65.7240589703474</v>
      </c>
      <c r="T29">
        <f t="shared" ca="1" si="12"/>
        <v>65.7034646300025</v>
      </c>
      <c r="U29" s="13">
        <v>42926</v>
      </c>
      <c r="V29" s="14">
        <v>5581234.9999999907</v>
      </c>
      <c r="W29" s="14" cm="1">
        <f t="array" aca="1" ref="W29" ca="1">_xlfn.SWITCH($J$1,0,$N29,1,$O29,2,$P29,3,$Q29,4,$R29,5,$S29,6,$T29)</f>
        <v>60.640571135191401</v>
      </c>
      <c r="X29" s="14" t="e" cm="1">
        <f t="array" aca="1" ref="X29" ca="1">_xlfn.SWITCH($J$4,0,$N223,1,$O223,2,$P223,3,$Q223,4,$R223,5,$S223,6,$T223)</f>
        <v>#N/A</v>
      </c>
    </row>
    <row r="30" spans="1:24">
      <c r="A30">
        <v>5341634.9999999981</v>
      </c>
      <c r="B30" s="1" cm="1">
        <f t="array" aca="1" ref="B30" ca="1">INDIRECT(L30)</f>
        <v>62.650508247942803</v>
      </c>
      <c r="C30">
        <f t="shared" ca="1" si="0"/>
        <v>62.991550727571898</v>
      </c>
      <c r="D30">
        <f t="shared" ca="1" si="2"/>
        <v>62.924533248034599</v>
      </c>
      <c r="E30">
        <f t="shared" ca="1" si="4"/>
        <v>63.754744221106698</v>
      </c>
      <c r="F30" s="1">
        <f t="shared" ca="1" si="6"/>
        <v>60.889190619881397</v>
      </c>
      <c r="G30" s="1">
        <f t="shared" ca="1" si="8"/>
        <v>60.640571135191401</v>
      </c>
      <c r="H30" s="1">
        <f t="shared" ca="1" si="10"/>
        <v>65.7240589703474</v>
      </c>
      <c r="K30">
        <v>29</v>
      </c>
      <c r="L30" t="str">
        <f>_xlfn.TEXTJOIN("",TRUE,"Data!",(ADDRESS(VALUE(K31),MATCH(HLOOKUP($J$3,Data!$A$1:$BV$183,1,FALSE),Data!$A$1:$BV$1,0),4)))</f>
        <v>Data!Z30</v>
      </c>
      <c r="N30">
        <f t="shared" ca="1" si="1"/>
        <v>62.650508247942803</v>
      </c>
      <c r="O30">
        <f t="shared" ca="1" si="3"/>
        <v>62.991550727571898</v>
      </c>
      <c r="P30">
        <f t="shared" ca="1" si="5"/>
        <v>62.924533248034599</v>
      </c>
      <c r="Q30">
        <f t="shared" ca="1" si="7"/>
        <v>63.754744221106698</v>
      </c>
      <c r="R30">
        <f t="shared" ca="1" si="9"/>
        <v>60.889190619881397</v>
      </c>
      <c r="S30">
        <f t="shared" ca="1" si="11"/>
        <v>60.640571135191401</v>
      </c>
      <c r="T30">
        <f t="shared" ca="1" si="12"/>
        <v>65.7240589703474</v>
      </c>
      <c r="U30" s="13">
        <v>42933</v>
      </c>
      <c r="V30" s="14">
        <v>5341634.9999999981</v>
      </c>
      <c r="W30" s="14" cm="1">
        <f t="array" aca="1" ref="W30" ca="1">_xlfn.SWITCH($J$1,0,$N30,1,$O30,2,$P30,3,$Q30,4,$R30,5,$S30,6,$T30)</f>
        <v>60.889190619881397</v>
      </c>
      <c r="X30" s="14" t="e" cm="1">
        <f t="array" aca="1" ref="X30" ca="1">_xlfn.SWITCH($J$4,0,$N224,1,$O224,2,$P224,3,$Q224,4,$R224,5,$S224,6,$T224)</f>
        <v>#N/A</v>
      </c>
    </row>
    <row r="31" spans="1:24">
      <c r="A31">
        <v>5503034.9999999991</v>
      </c>
      <c r="B31" s="1" cm="1">
        <f t="array" aca="1" ref="B31" ca="1">INDIRECT(L31)</f>
        <v>63.4935717517697</v>
      </c>
      <c r="C31">
        <f t="shared" ca="1" si="0"/>
        <v>62.650508247942803</v>
      </c>
      <c r="D31">
        <f t="shared" ca="1" si="2"/>
        <v>62.991550727571898</v>
      </c>
      <c r="E31">
        <f t="shared" ca="1" si="4"/>
        <v>62.924533248034599</v>
      </c>
      <c r="F31" s="1">
        <f t="shared" ca="1" si="6"/>
        <v>63.754744221106698</v>
      </c>
      <c r="G31" s="1">
        <f t="shared" ca="1" si="8"/>
        <v>60.889190619881397</v>
      </c>
      <c r="H31" s="1">
        <f t="shared" ca="1" si="10"/>
        <v>60.640571135191401</v>
      </c>
      <c r="K31">
        <v>30</v>
      </c>
      <c r="L31" t="str">
        <f>_xlfn.TEXTJOIN("",TRUE,"Data!",(ADDRESS(VALUE(K32),MATCH(HLOOKUP($J$3,Data!$A$1:$BV$183,1,FALSE),Data!$A$1:$BV$1,0),4)))</f>
        <v>Data!Z31</v>
      </c>
      <c r="N31">
        <f t="shared" ca="1" si="1"/>
        <v>63.4935717517697</v>
      </c>
      <c r="O31">
        <f t="shared" ca="1" si="3"/>
        <v>62.650508247942803</v>
      </c>
      <c r="P31">
        <f t="shared" ca="1" si="5"/>
        <v>62.991550727571898</v>
      </c>
      <c r="Q31">
        <f t="shared" ca="1" si="7"/>
        <v>62.924533248034599</v>
      </c>
      <c r="R31">
        <f t="shared" ca="1" si="9"/>
        <v>63.754744221106698</v>
      </c>
      <c r="S31">
        <f t="shared" ca="1" si="11"/>
        <v>60.889190619881397</v>
      </c>
      <c r="T31">
        <f t="shared" ca="1" si="12"/>
        <v>60.640571135191401</v>
      </c>
      <c r="U31" s="13">
        <v>42940</v>
      </c>
      <c r="V31" s="14">
        <v>5503034.9999999991</v>
      </c>
      <c r="W31" s="14" cm="1">
        <f t="array" aca="1" ref="W31" ca="1">_xlfn.SWITCH($J$1,0,$N31,1,$O31,2,$P31,3,$Q31,4,$R31,5,$S31,6,$T31)</f>
        <v>63.754744221106698</v>
      </c>
      <c r="X31" s="14" t="e" cm="1">
        <f t="array" aca="1" ref="X31" ca="1">_xlfn.SWITCH($J$1,0,$N225,1,$O225,2,$P225,3,$Q225,4,$R225,5,$S225,6,$T225)</f>
        <v>#N/A</v>
      </c>
    </row>
    <row r="32" spans="1:24">
      <c r="A32">
        <v>5942787.4999999907</v>
      </c>
      <c r="B32" s="1" cm="1">
        <f t="array" aca="1" ref="B32" ca="1">INDIRECT(L32)</f>
        <v>65.149986555130894</v>
      </c>
      <c r="C32">
        <f t="shared" ca="1" si="0"/>
        <v>63.4935717517697</v>
      </c>
      <c r="D32">
        <f t="shared" ca="1" si="2"/>
        <v>62.650508247942803</v>
      </c>
      <c r="E32">
        <f t="shared" ca="1" si="4"/>
        <v>62.991550727571898</v>
      </c>
      <c r="F32" s="1">
        <f t="shared" ca="1" si="6"/>
        <v>62.924533248034599</v>
      </c>
      <c r="G32" s="1">
        <f t="shared" ca="1" si="8"/>
        <v>63.754744221106698</v>
      </c>
      <c r="H32" s="1">
        <f t="shared" ca="1" si="10"/>
        <v>60.889190619881397</v>
      </c>
      <c r="K32">
        <v>31</v>
      </c>
      <c r="L32" t="str">
        <f>_xlfn.TEXTJOIN("",TRUE,"Data!",(ADDRESS(VALUE(K33),MATCH(HLOOKUP($J$3,Data!$A$1:$BV$183,1,FALSE),Data!$A$1:$BV$1,0),4)))</f>
        <v>Data!Z32</v>
      </c>
      <c r="N32">
        <f t="shared" ca="1" si="1"/>
        <v>65.149986555130894</v>
      </c>
      <c r="O32">
        <f t="shared" ca="1" si="3"/>
        <v>63.4935717517697</v>
      </c>
      <c r="P32">
        <f t="shared" ca="1" si="5"/>
        <v>62.650508247942803</v>
      </c>
      <c r="Q32">
        <f t="shared" ca="1" si="7"/>
        <v>62.991550727571898</v>
      </c>
      <c r="R32">
        <f t="shared" ca="1" si="9"/>
        <v>62.924533248034599</v>
      </c>
      <c r="S32">
        <f t="shared" ca="1" si="11"/>
        <v>63.754744221106698</v>
      </c>
      <c r="T32">
        <f t="shared" ca="1" si="12"/>
        <v>60.889190619881397</v>
      </c>
      <c r="U32" s="13">
        <v>42947</v>
      </c>
      <c r="V32" s="14">
        <v>5942787.4999999907</v>
      </c>
      <c r="W32" s="14" cm="1">
        <f t="array" aca="1" ref="W32" ca="1">_xlfn.SWITCH($J$1,0,$N32,1,$O32,2,$P32,3,$Q32,4,$R32,5,$S32,6,$T32)</f>
        <v>62.924533248034599</v>
      </c>
      <c r="X32" s="14" t="e" cm="1">
        <f t="array" aca="1" ref="X32" ca="1">_xlfn.SWITCH($J$1,0,$N226,1,$O226,2,$P226,3,$Q226,4,$R226,5,$S226,6,$T226)</f>
        <v>#N/A</v>
      </c>
    </row>
    <row r="33" spans="1:24">
      <c r="A33">
        <v>5535687.4999999879</v>
      </c>
      <c r="B33" s="1" cm="1">
        <f t="array" aca="1" ref="B33" ca="1">INDIRECT(L33)</f>
        <v>64.278181477007095</v>
      </c>
      <c r="C33">
        <f t="shared" ca="1" si="0"/>
        <v>65.149986555130894</v>
      </c>
      <c r="D33">
        <f t="shared" ca="1" si="2"/>
        <v>63.4935717517697</v>
      </c>
      <c r="E33">
        <f t="shared" ca="1" si="4"/>
        <v>62.650508247942803</v>
      </c>
      <c r="F33" s="1">
        <f t="shared" ca="1" si="6"/>
        <v>62.991550727571898</v>
      </c>
      <c r="G33" s="1">
        <f t="shared" ca="1" si="8"/>
        <v>62.924533248034599</v>
      </c>
      <c r="H33" s="1">
        <f t="shared" ca="1" si="10"/>
        <v>63.754744221106698</v>
      </c>
      <c r="K33">
        <v>32</v>
      </c>
      <c r="L33" t="str">
        <f>_xlfn.TEXTJOIN("",TRUE,"Data!",(ADDRESS(VALUE(K34),MATCH(HLOOKUP($J$3,Data!$A$1:$BV$183,1,FALSE),Data!$A$1:$BV$1,0),4)))</f>
        <v>Data!Z33</v>
      </c>
      <c r="N33">
        <f t="shared" ca="1" si="1"/>
        <v>64.278181477007095</v>
      </c>
      <c r="O33">
        <f t="shared" ca="1" si="3"/>
        <v>65.149986555130894</v>
      </c>
      <c r="P33">
        <f t="shared" ca="1" si="5"/>
        <v>63.4935717517697</v>
      </c>
      <c r="Q33">
        <f t="shared" ca="1" si="7"/>
        <v>62.650508247942803</v>
      </c>
      <c r="R33">
        <f t="shared" ca="1" si="9"/>
        <v>62.991550727571898</v>
      </c>
      <c r="S33">
        <f t="shared" ca="1" si="11"/>
        <v>62.924533248034599</v>
      </c>
      <c r="T33">
        <f t="shared" ca="1" si="12"/>
        <v>63.754744221106698</v>
      </c>
      <c r="U33" s="13">
        <v>42954</v>
      </c>
      <c r="V33" s="14">
        <v>5535687.4999999879</v>
      </c>
      <c r="W33" s="14" cm="1">
        <f t="array" aca="1" ref="W33" ca="1">_xlfn.SWITCH($J$1,0,$N33,1,$O33,2,$P33,3,$Q33,4,$R33,5,$S33,6,$T33)</f>
        <v>62.991550727571898</v>
      </c>
      <c r="X33" s="14" t="e" cm="1">
        <f t="array" aca="1" ref="X33" ca="1">_xlfn.SWITCH($J$1,0,$N227,1,$O227,2,$P227,3,$Q227,4,$R227,5,$S227,6,$T227)</f>
        <v>#N/A</v>
      </c>
    </row>
    <row r="34" spans="1:24">
      <c r="A34">
        <v>5355987.4999999925</v>
      </c>
      <c r="B34" s="1" cm="1">
        <f t="array" aca="1" ref="B34" ca="1">INDIRECT(L34)</f>
        <v>63.067553037605101</v>
      </c>
      <c r="C34">
        <f t="shared" ca="1" si="0"/>
        <v>64.278181477007095</v>
      </c>
      <c r="D34">
        <f t="shared" ca="1" si="2"/>
        <v>65.149986555130894</v>
      </c>
      <c r="E34">
        <f t="shared" ca="1" si="4"/>
        <v>63.4935717517697</v>
      </c>
      <c r="F34" s="1">
        <f t="shared" ca="1" si="6"/>
        <v>62.650508247942803</v>
      </c>
      <c r="G34" s="1">
        <f t="shared" ca="1" si="8"/>
        <v>62.991550727571898</v>
      </c>
      <c r="H34" s="1">
        <f t="shared" ca="1" si="10"/>
        <v>62.924533248034599</v>
      </c>
      <c r="K34">
        <v>33</v>
      </c>
      <c r="L34" t="str">
        <f>_xlfn.TEXTJOIN("",TRUE,"Data!",(ADDRESS(VALUE(K35),MATCH(HLOOKUP($J$3,Data!$A$1:$BV$183,1,FALSE),Data!$A$1:$BV$1,0),4)))</f>
        <v>Data!Z34</v>
      </c>
      <c r="N34">
        <f t="shared" ca="1" si="1"/>
        <v>63.067553037605101</v>
      </c>
      <c r="O34">
        <f t="shared" ca="1" si="3"/>
        <v>64.278181477007095</v>
      </c>
      <c r="P34">
        <f t="shared" ca="1" si="5"/>
        <v>65.149986555130894</v>
      </c>
      <c r="Q34">
        <f t="shared" ca="1" si="7"/>
        <v>63.4935717517697</v>
      </c>
      <c r="R34">
        <f t="shared" ca="1" si="9"/>
        <v>62.650508247942803</v>
      </c>
      <c r="S34">
        <f t="shared" ca="1" si="11"/>
        <v>62.991550727571898</v>
      </c>
      <c r="T34">
        <f t="shared" ca="1" si="12"/>
        <v>62.924533248034599</v>
      </c>
      <c r="U34" s="13">
        <v>42961</v>
      </c>
      <c r="V34" s="14">
        <v>5355987.4999999925</v>
      </c>
      <c r="W34" s="14" cm="1">
        <f t="array" aca="1" ref="W34" ca="1">_xlfn.SWITCH($J$1,0,$N34,1,$O34,2,$P34,3,$Q34,4,$R34,5,$S34,6,$T34)</f>
        <v>62.650508247942803</v>
      </c>
      <c r="X34" s="14" t="e" cm="1">
        <f t="array" aca="1" ref="X34" ca="1">_xlfn.SWITCH($J$1,0,$N228,1,$O228,2,$P228,3,$Q228,4,$R228,5,$S228,6,$T228)</f>
        <v>#N/A</v>
      </c>
    </row>
    <row r="35" spans="1:24">
      <c r="A35">
        <v>5214787.4999999898</v>
      </c>
      <c r="B35" s="1" cm="1">
        <f t="array" aca="1" ref="B35" ca="1">INDIRECT(L35)</f>
        <v>62.147906453522701</v>
      </c>
      <c r="C35">
        <f t="shared" ca="1" si="0"/>
        <v>63.067553037605101</v>
      </c>
      <c r="D35">
        <f t="shared" ca="1" si="2"/>
        <v>64.278181477007095</v>
      </c>
      <c r="E35">
        <f t="shared" ca="1" si="4"/>
        <v>65.149986555130894</v>
      </c>
      <c r="F35" s="1">
        <f t="shared" ca="1" si="6"/>
        <v>63.4935717517697</v>
      </c>
      <c r="G35" s="1">
        <f t="shared" ca="1" si="8"/>
        <v>62.650508247942803</v>
      </c>
      <c r="H35" s="1">
        <f t="shared" ca="1" si="10"/>
        <v>62.991550727571898</v>
      </c>
      <c r="K35">
        <v>34</v>
      </c>
      <c r="L35" t="str">
        <f>_xlfn.TEXTJOIN("",TRUE,"Data!",(ADDRESS(VALUE(K36),MATCH(HLOOKUP($J$3,Data!$A$1:$BV$183,1,FALSE),Data!$A$1:$BV$1,0),4)))</f>
        <v>Data!Z35</v>
      </c>
      <c r="N35">
        <f t="shared" ref="N35:N66" ca="1" si="13">B35+B34*$J$2</f>
        <v>62.147906453522701</v>
      </c>
      <c r="O35">
        <f t="shared" ca="1" si="3"/>
        <v>63.067553037605101</v>
      </c>
      <c r="P35">
        <f t="shared" ca="1" si="5"/>
        <v>64.278181477007095</v>
      </c>
      <c r="Q35">
        <f t="shared" ca="1" si="7"/>
        <v>65.149986555130894</v>
      </c>
      <c r="R35">
        <f t="shared" ca="1" si="9"/>
        <v>63.4935717517697</v>
      </c>
      <c r="S35">
        <f t="shared" ca="1" si="11"/>
        <v>62.650508247942803</v>
      </c>
      <c r="T35">
        <f t="shared" ca="1" si="12"/>
        <v>62.991550727571898</v>
      </c>
      <c r="U35" s="13">
        <v>42968</v>
      </c>
      <c r="V35" s="14">
        <v>5214787.4999999898</v>
      </c>
      <c r="W35" s="14" cm="1">
        <f t="array" aca="1" ref="W35" ca="1">_xlfn.SWITCH($J$1,0,$N35,1,$O35,2,$P35,3,$Q35,4,$R35,5,$S35,6,$T35)</f>
        <v>63.4935717517697</v>
      </c>
      <c r="X35" s="14" t="e" cm="1">
        <f t="array" aca="1" ref="X35" ca="1">_xlfn.SWITCH($J$1,0,$N229,1,$O229,2,$P229,3,$Q229,4,$R229,5,$S229,6,$T229)</f>
        <v>#N/A</v>
      </c>
    </row>
    <row r="36" spans="1:24">
      <c r="A36">
        <v>6120895.9999999842</v>
      </c>
      <c r="B36" s="1" cm="1">
        <f t="array" aca="1" ref="B36" ca="1">INDIRECT(L36)</f>
        <v>62.526421249437902</v>
      </c>
      <c r="C36">
        <f t="shared" ca="1" si="0"/>
        <v>62.147906453522701</v>
      </c>
      <c r="D36">
        <f t="shared" ca="1" si="2"/>
        <v>63.067553037605101</v>
      </c>
      <c r="E36">
        <f t="shared" ca="1" si="4"/>
        <v>64.278181477007095</v>
      </c>
      <c r="F36" s="1">
        <f t="shared" ca="1" si="6"/>
        <v>65.149986555130894</v>
      </c>
      <c r="G36" s="1">
        <f t="shared" ca="1" si="8"/>
        <v>63.4935717517697</v>
      </c>
      <c r="H36" s="1">
        <f t="shared" ca="1" si="10"/>
        <v>62.650508247942803</v>
      </c>
      <c r="K36">
        <v>35</v>
      </c>
      <c r="L36" t="str">
        <f>_xlfn.TEXTJOIN("",TRUE,"Data!",(ADDRESS(VALUE(K37),MATCH(HLOOKUP($J$3,Data!$A$1:$BV$183,1,FALSE),Data!$A$1:$BV$1,0),4)))</f>
        <v>Data!Z36</v>
      </c>
      <c r="N36">
        <f t="shared" ca="1" si="13"/>
        <v>62.526421249437902</v>
      </c>
      <c r="O36">
        <f t="shared" ca="1" si="3"/>
        <v>62.147906453522701</v>
      </c>
      <c r="P36">
        <f t="shared" ca="1" si="5"/>
        <v>63.067553037605101</v>
      </c>
      <c r="Q36">
        <f t="shared" ca="1" si="7"/>
        <v>64.278181477007095</v>
      </c>
      <c r="R36">
        <f t="shared" ca="1" si="9"/>
        <v>65.149986555130894</v>
      </c>
      <c r="S36">
        <f t="shared" ca="1" si="11"/>
        <v>63.4935717517697</v>
      </c>
      <c r="T36">
        <f t="shared" ca="1" si="12"/>
        <v>62.650508247942803</v>
      </c>
      <c r="U36" s="13">
        <v>42975</v>
      </c>
      <c r="V36" s="14">
        <v>6120895.9999999842</v>
      </c>
      <c r="W36" s="14" cm="1">
        <f t="array" aca="1" ref="W36" ca="1">_xlfn.SWITCH($J$1,0,$N36,1,$O36,2,$P36,3,$Q36,4,$R36,5,$S36,6,$T36)</f>
        <v>65.149986555130894</v>
      </c>
      <c r="X36" s="14" t="e" cm="1">
        <f t="array" aca="1" ref="X36" ca="1">_xlfn.SWITCH($J$1,0,$N230,1,$O230,2,$P230,3,$Q230,4,$R230,5,$S230,6,$T230)</f>
        <v>#N/A</v>
      </c>
    </row>
    <row r="37" spans="1:24">
      <c r="A37">
        <v>5994195.999999959</v>
      </c>
      <c r="B37" s="1" cm="1">
        <f t="array" aca="1" ref="B37" ca="1">INDIRECT(L37)</f>
        <v>63.979559847559202</v>
      </c>
      <c r="C37">
        <f t="shared" ca="1" si="0"/>
        <v>62.526421249437902</v>
      </c>
      <c r="D37">
        <f t="shared" ca="1" si="2"/>
        <v>62.147906453522701</v>
      </c>
      <c r="E37">
        <f t="shared" ca="1" si="4"/>
        <v>63.067553037605101</v>
      </c>
      <c r="F37" s="1">
        <f t="shared" ca="1" si="6"/>
        <v>64.278181477007095</v>
      </c>
      <c r="G37" s="1">
        <f t="shared" ca="1" si="8"/>
        <v>65.149986555130894</v>
      </c>
      <c r="H37" s="1">
        <f t="shared" ca="1" si="10"/>
        <v>63.4935717517697</v>
      </c>
      <c r="K37">
        <v>36</v>
      </c>
      <c r="L37" t="str">
        <f>_xlfn.TEXTJOIN("",TRUE,"Data!",(ADDRESS(VALUE(K38),MATCH(HLOOKUP($J$3,Data!$A$1:$BV$183,1,FALSE),Data!$A$1:$BV$1,0),4)))</f>
        <v>Data!Z37</v>
      </c>
      <c r="N37">
        <f t="shared" ca="1" si="13"/>
        <v>63.979559847559202</v>
      </c>
      <c r="O37">
        <f t="shared" ca="1" si="3"/>
        <v>62.526421249437902</v>
      </c>
      <c r="P37">
        <f t="shared" ca="1" si="5"/>
        <v>62.147906453522701</v>
      </c>
      <c r="Q37">
        <f t="shared" ca="1" si="7"/>
        <v>63.067553037605101</v>
      </c>
      <c r="R37">
        <f t="shared" ca="1" si="9"/>
        <v>64.278181477007095</v>
      </c>
      <c r="S37">
        <f t="shared" ca="1" si="11"/>
        <v>65.149986555130894</v>
      </c>
      <c r="T37">
        <f t="shared" ca="1" si="12"/>
        <v>63.4935717517697</v>
      </c>
      <c r="U37" s="13">
        <v>42982</v>
      </c>
      <c r="V37" s="14">
        <v>5994195.999999959</v>
      </c>
      <c r="W37" s="14" cm="1">
        <f t="array" aca="1" ref="W37" ca="1">_xlfn.SWITCH($J$1,0,$N37,1,$O37,2,$P37,3,$Q37,4,$R37,5,$S37,6,$T37)</f>
        <v>64.278181477007095</v>
      </c>
      <c r="X37" s="14" t="e" cm="1">
        <f t="array" aca="1" ref="X37" ca="1">_xlfn.SWITCH($J$1,0,$N231,1,$O231,2,$P231,3,$Q231,4,$R231,5,$S231,6,$T231)</f>
        <v>#N/A</v>
      </c>
    </row>
    <row r="38" spans="1:24">
      <c r="A38">
        <v>5175595.9999999925</v>
      </c>
      <c r="B38" s="1" cm="1">
        <f t="array" aca="1" ref="B38" ca="1">INDIRECT(L38)</f>
        <v>61.823009701684498</v>
      </c>
      <c r="C38">
        <f t="shared" ca="1" si="0"/>
        <v>63.979559847559202</v>
      </c>
      <c r="D38">
        <f t="shared" ca="1" si="2"/>
        <v>62.526421249437902</v>
      </c>
      <c r="E38">
        <f t="shared" ca="1" si="4"/>
        <v>62.147906453522701</v>
      </c>
      <c r="F38" s="1">
        <f t="shared" ca="1" si="6"/>
        <v>63.067553037605101</v>
      </c>
      <c r="G38" s="1">
        <f t="shared" ca="1" si="8"/>
        <v>64.278181477007095</v>
      </c>
      <c r="H38" s="1">
        <f t="shared" ca="1" si="10"/>
        <v>65.149986555130894</v>
      </c>
      <c r="K38">
        <v>37</v>
      </c>
      <c r="L38" t="str">
        <f>_xlfn.TEXTJOIN("",TRUE,"Data!",(ADDRESS(VALUE(K39),MATCH(HLOOKUP($J$3,Data!$A$1:$BV$183,1,FALSE),Data!$A$1:$BV$1,0),4)))</f>
        <v>Data!Z38</v>
      </c>
      <c r="N38">
        <f t="shared" ca="1" si="13"/>
        <v>61.823009701684498</v>
      </c>
      <c r="O38">
        <f t="shared" ca="1" si="3"/>
        <v>63.979559847559202</v>
      </c>
      <c r="P38">
        <f t="shared" ca="1" si="5"/>
        <v>62.526421249437902</v>
      </c>
      <c r="Q38">
        <f t="shared" ca="1" si="7"/>
        <v>62.147906453522701</v>
      </c>
      <c r="R38">
        <f t="shared" ca="1" si="9"/>
        <v>63.067553037605101</v>
      </c>
      <c r="S38">
        <f t="shared" ca="1" si="11"/>
        <v>64.278181477007095</v>
      </c>
      <c r="T38">
        <f t="shared" ca="1" si="12"/>
        <v>65.149986555130894</v>
      </c>
      <c r="U38" s="13">
        <v>42989</v>
      </c>
      <c r="V38" s="14">
        <v>5175595.9999999925</v>
      </c>
      <c r="W38" s="14" cm="1">
        <f t="array" aca="1" ref="W38" ca="1">_xlfn.SWITCH($J$1,0,$N38,1,$O38,2,$P38,3,$Q38,4,$R38,5,$S38,6,$T38)</f>
        <v>63.067553037605101</v>
      </c>
      <c r="X38" s="14" t="e" cm="1">
        <f t="array" aca="1" ref="X38" ca="1">_xlfn.SWITCH($J$1,0,$N232,1,$O232,2,$P232,3,$Q232,4,$R232,5,$S232,6,$T232)</f>
        <v>#N/A</v>
      </c>
    </row>
    <row r="39" spans="1:24">
      <c r="A39">
        <v>4883995.9999999916</v>
      </c>
      <c r="B39" s="1" cm="1">
        <f t="array" aca="1" ref="B39" ca="1">INDIRECT(L39)</f>
        <v>61.849092775669703</v>
      </c>
      <c r="C39">
        <f t="shared" ca="1" si="0"/>
        <v>61.823009701684498</v>
      </c>
      <c r="D39">
        <f t="shared" ca="1" si="2"/>
        <v>63.979559847559202</v>
      </c>
      <c r="E39">
        <f t="shared" ca="1" si="4"/>
        <v>62.526421249437902</v>
      </c>
      <c r="F39" s="1">
        <f t="shared" ca="1" si="6"/>
        <v>62.147906453522701</v>
      </c>
      <c r="G39" s="1">
        <f t="shared" ca="1" si="8"/>
        <v>63.067553037605101</v>
      </c>
      <c r="H39" s="1">
        <f t="shared" ca="1" si="10"/>
        <v>64.278181477007095</v>
      </c>
      <c r="K39">
        <v>38</v>
      </c>
      <c r="L39" t="str">
        <f>_xlfn.TEXTJOIN("",TRUE,"Data!",(ADDRESS(VALUE(K40),MATCH(HLOOKUP($J$3,Data!$A$1:$BV$183,1,FALSE),Data!$A$1:$BV$1,0),4)))</f>
        <v>Data!Z39</v>
      </c>
      <c r="N39">
        <f t="shared" ca="1" si="13"/>
        <v>61.849092775669703</v>
      </c>
      <c r="O39">
        <f t="shared" ca="1" si="3"/>
        <v>61.823009701684498</v>
      </c>
      <c r="P39">
        <f t="shared" ca="1" si="5"/>
        <v>63.979559847559202</v>
      </c>
      <c r="Q39">
        <f t="shared" ca="1" si="7"/>
        <v>62.526421249437902</v>
      </c>
      <c r="R39">
        <f t="shared" ca="1" si="9"/>
        <v>62.147906453522701</v>
      </c>
      <c r="S39">
        <f t="shared" ca="1" si="11"/>
        <v>63.067553037605101</v>
      </c>
      <c r="T39">
        <f t="shared" ca="1" si="12"/>
        <v>64.278181477007095</v>
      </c>
      <c r="U39" s="13">
        <v>42996</v>
      </c>
      <c r="V39" s="14">
        <v>4883995.9999999916</v>
      </c>
      <c r="W39" s="14" cm="1">
        <f t="array" aca="1" ref="W39" ca="1">_xlfn.SWITCH($J$1,0,$N39,1,$O39,2,$P39,3,$Q39,4,$R39,5,$S39,6,$T39)</f>
        <v>62.147906453522701</v>
      </c>
      <c r="X39" s="14" t="e" cm="1">
        <f t="array" aca="1" ref="X39" ca="1">_xlfn.SWITCH($J$1,0,$N233,1,$O233,2,$P233,3,$Q233,4,$R233,5,$S233,6,$T233)</f>
        <v>#N/A</v>
      </c>
    </row>
    <row r="40" spans="1:24">
      <c r="A40">
        <v>5479695.9999999963</v>
      </c>
      <c r="B40" s="1" cm="1">
        <f t="array" aca="1" ref="B40" ca="1">INDIRECT(L40)</f>
        <v>65.623261166312801</v>
      </c>
      <c r="C40">
        <f t="shared" ca="1" si="0"/>
        <v>61.849092775669703</v>
      </c>
      <c r="D40">
        <f t="shared" ca="1" si="2"/>
        <v>61.823009701684498</v>
      </c>
      <c r="E40">
        <f t="shared" ca="1" si="4"/>
        <v>63.979559847559202</v>
      </c>
      <c r="F40" s="1">
        <f t="shared" ca="1" si="6"/>
        <v>62.526421249437902</v>
      </c>
      <c r="G40" s="1">
        <f t="shared" ca="1" si="8"/>
        <v>62.147906453522701</v>
      </c>
      <c r="H40" s="1">
        <f t="shared" ca="1" si="10"/>
        <v>63.067553037605101</v>
      </c>
      <c r="K40">
        <v>39</v>
      </c>
      <c r="L40" t="str">
        <f>_xlfn.TEXTJOIN("",TRUE,"Data!",(ADDRESS(VALUE(K41),MATCH(HLOOKUP($J$3,Data!$A$1:$BV$183,1,FALSE),Data!$A$1:$BV$1,0),4)))</f>
        <v>Data!Z40</v>
      </c>
      <c r="N40">
        <f t="shared" ca="1" si="13"/>
        <v>65.623261166312801</v>
      </c>
      <c r="O40">
        <f t="shared" ca="1" si="3"/>
        <v>61.849092775669703</v>
      </c>
      <c r="P40">
        <f t="shared" ca="1" si="5"/>
        <v>61.823009701684498</v>
      </c>
      <c r="Q40">
        <f t="shared" ca="1" si="7"/>
        <v>63.979559847559202</v>
      </c>
      <c r="R40">
        <f t="shared" ca="1" si="9"/>
        <v>62.526421249437902</v>
      </c>
      <c r="S40">
        <f t="shared" ca="1" si="11"/>
        <v>62.147906453522701</v>
      </c>
      <c r="T40">
        <f t="shared" ca="1" si="12"/>
        <v>63.067553037605101</v>
      </c>
      <c r="U40" s="13">
        <v>43003</v>
      </c>
      <c r="V40" s="14">
        <v>5479695.9999999963</v>
      </c>
      <c r="W40" s="14" cm="1">
        <f t="array" aca="1" ref="W40" ca="1">_xlfn.SWITCH($J$1,0,$N40,1,$O40,2,$P40,3,$Q40,4,$R40,5,$S40,6,$T40)</f>
        <v>62.526421249437902</v>
      </c>
      <c r="X40" s="14" t="e" cm="1">
        <f t="array" aca="1" ref="X40" ca="1">_xlfn.SWITCH($J$1,0,$N234,1,$O234,2,$P234,3,$Q234,4,$R234,5,$S234,6,$T234)</f>
        <v>#N/A</v>
      </c>
    </row>
    <row r="41" spans="1:24">
      <c r="A41">
        <v>5762994.9999999916</v>
      </c>
      <c r="B41" s="1" cm="1">
        <f t="array" aca="1" ref="B41" ca="1">INDIRECT(L41)</f>
        <v>61.935223681436398</v>
      </c>
      <c r="C41">
        <f t="shared" ca="1" si="0"/>
        <v>65.623261166312801</v>
      </c>
      <c r="D41">
        <f t="shared" ca="1" si="2"/>
        <v>61.849092775669703</v>
      </c>
      <c r="E41">
        <f t="shared" ca="1" si="4"/>
        <v>61.823009701684498</v>
      </c>
      <c r="F41" s="1">
        <f t="shared" ca="1" si="6"/>
        <v>63.979559847559202</v>
      </c>
      <c r="G41" s="1">
        <f t="shared" ca="1" si="8"/>
        <v>62.526421249437902</v>
      </c>
      <c r="H41" s="1">
        <f t="shared" ca="1" si="10"/>
        <v>62.147906453522701</v>
      </c>
      <c r="K41">
        <v>40</v>
      </c>
      <c r="L41" t="str">
        <f>_xlfn.TEXTJOIN("",TRUE,"Data!",(ADDRESS(VALUE(K42),MATCH(HLOOKUP($J$3,Data!$A$1:$BV$183,1,FALSE),Data!$A$1:$BV$1,0),4)))</f>
        <v>Data!Z41</v>
      </c>
      <c r="N41">
        <f t="shared" ca="1" si="13"/>
        <v>61.935223681436398</v>
      </c>
      <c r="O41">
        <f t="shared" ca="1" si="3"/>
        <v>65.623261166312801</v>
      </c>
      <c r="P41">
        <f t="shared" ca="1" si="5"/>
        <v>61.849092775669703</v>
      </c>
      <c r="Q41">
        <f t="shared" ca="1" si="7"/>
        <v>61.823009701684498</v>
      </c>
      <c r="R41">
        <f t="shared" ca="1" si="9"/>
        <v>63.979559847559202</v>
      </c>
      <c r="S41">
        <f t="shared" ca="1" si="11"/>
        <v>62.526421249437902</v>
      </c>
      <c r="T41">
        <f t="shared" ca="1" si="12"/>
        <v>62.147906453522701</v>
      </c>
      <c r="U41" s="13">
        <v>43010</v>
      </c>
      <c r="V41" s="14">
        <v>5762994.9999999916</v>
      </c>
      <c r="W41" s="14" cm="1">
        <f t="array" aca="1" ref="W41" ca="1">_xlfn.SWITCH($J$1,0,$N41,1,$O41,2,$P41,3,$Q41,4,$R41,5,$S41,6,$T41)</f>
        <v>63.979559847559202</v>
      </c>
      <c r="X41" s="14" t="e" cm="1">
        <f t="array" aca="1" ref="X41" ca="1">_xlfn.SWITCH($J$1,0,$N235,1,$O235,2,$P235,3,$Q235,4,$R235,5,$S235,6,$T235)</f>
        <v>#N/A</v>
      </c>
    </row>
    <row r="42" spans="1:24">
      <c r="A42">
        <v>5157194.9999999981</v>
      </c>
      <c r="B42" s="1" cm="1">
        <f t="array" aca="1" ref="B42" ca="1">INDIRECT(L42)</f>
        <v>59.781157082483702</v>
      </c>
      <c r="C42">
        <f t="shared" ca="1" si="0"/>
        <v>61.935223681436398</v>
      </c>
      <c r="D42">
        <f t="shared" ca="1" si="2"/>
        <v>65.623261166312801</v>
      </c>
      <c r="E42">
        <f t="shared" ca="1" si="4"/>
        <v>61.849092775669703</v>
      </c>
      <c r="F42" s="1">
        <f t="shared" ca="1" si="6"/>
        <v>61.823009701684498</v>
      </c>
      <c r="G42" s="1">
        <f t="shared" ca="1" si="8"/>
        <v>63.979559847559202</v>
      </c>
      <c r="H42" s="1">
        <f t="shared" ca="1" si="10"/>
        <v>62.526421249437902</v>
      </c>
      <c r="K42">
        <v>41</v>
      </c>
      <c r="L42" t="str">
        <f>_xlfn.TEXTJOIN("",TRUE,"Data!",(ADDRESS(VALUE(K43),MATCH(HLOOKUP($J$3,Data!$A$1:$BV$183,1,FALSE),Data!$A$1:$BV$1,0),4)))</f>
        <v>Data!Z42</v>
      </c>
      <c r="N42">
        <f t="shared" ca="1" si="13"/>
        <v>59.781157082483702</v>
      </c>
      <c r="O42">
        <f t="shared" ca="1" si="3"/>
        <v>61.935223681436398</v>
      </c>
      <c r="P42">
        <f t="shared" ca="1" si="5"/>
        <v>65.623261166312801</v>
      </c>
      <c r="Q42">
        <f t="shared" ca="1" si="7"/>
        <v>61.849092775669703</v>
      </c>
      <c r="R42">
        <f t="shared" ca="1" si="9"/>
        <v>61.823009701684498</v>
      </c>
      <c r="S42">
        <f t="shared" ca="1" si="11"/>
        <v>63.979559847559202</v>
      </c>
      <c r="T42">
        <f t="shared" ca="1" si="12"/>
        <v>62.526421249437902</v>
      </c>
      <c r="U42" s="13">
        <v>43017</v>
      </c>
      <c r="V42" s="14">
        <v>5157194.9999999981</v>
      </c>
      <c r="W42" s="14" cm="1">
        <f t="array" aca="1" ref="W42" ca="1">_xlfn.SWITCH($J$1,0,$N42,1,$O42,2,$P42,3,$Q42,4,$R42,5,$S42,6,$T42)</f>
        <v>61.823009701684498</v>
      </c>
      <c r="X42" s="14" t="e" cm="1">
        <f t="array" aca="1" ref="X42" ca="1">_xlfn.SWITCH($J$1,0,$N236,1,$O236,2,$P236,3,$Q236,4,$R236,5,$S236,6,$T236)</f>
        <v>#N/A</v>
      </c>
    </row>
    <row r="43" spans="1:24">
      <c r="A43">
        <v>5064894.9999999925</v>
      </c>
      <c r="B43" s="1" cm="1">
        <f t="array" aca="1" ref="B43" ca="1">INDIRECT(L43)</f>
        <v>59.549839512961199</v>
      </c>
      <c r="C43">
        <f t="shared" ca="1" si="0"/>
        <v>59.781157082483702</v>
      </c>
      <c r="D43">
        <f t="shared" ca="1" si="2"/>
        <v>61.935223681436398</v>
      </c>
      <c r="E43">
        <f t="shared" ca="1" si="4"/>
        <v>65.623261166312801</v>
      </c>
      <c r="F43" s="1">
        <f t="shared" ca="1" si="6"/>
        <v>61.849092775669703</v>
      </c>
      <c r="G43" s="1">
        <f t="shared" ca="1" si="8"/>
        <v>61.823009701684498</v>
      </c>
      <c r="H43" s="1">
        <f t="shared" ca="1" si="10"/>
        <v>63.979559847559202</v>
      </c>
      <c r="K43">
        <v>42</v>
      </c>
      <c r="L43" t="str">
        <f>_xlfn.TEXTJOIN("",TRUE,"Data!",(ADDRESS(VALUE(K44),MATCH(HLOOKUP($J$3,Data!$A$1:$BV$183,1,FALSE),Data!$A$1:$BV$1,0),4)))</f>
        <v>Data!Z43</v>
      </c>
      <c r="N43">
        <f t="shared" ca="1" si="13"/>
        <v>59.549839512961199</v>
      </c>
      <c r="O43">
        <f t="shared" ca="1" si="3"/>
        <v>59.781157082483702</v>
      </c>
      <c r="P43">
        <f t="shared" ca="1" si="5"/>
        <v>61.935223681436398</v>
      </c>
      <c r="Q43">
        <f t="shared" ca="1" si="7"/>
        <v>65.623261166312801</v>
      </c>
      <c r="R43">
        <f t="shared" ca="1" si="9"/>
        <v>61.849092775669703</v>
      </c>
      <c r="S43">
        <f t="shared" ca="1" si="11"/>
        <v>61.823009701684498</v>
      </c>
      <c r="T43">
        <f t="shared" ca="1" si="12"/>
        <v>63.979559847559202</v>
      </c>
      <c r="U43" s="13">
        <v>43024</v>
      </c>
      <c r="V43" s="14">
        <v>5064894.9999999925</v>
      </c>
      <c r="W43" s="14" cm="1">
        <f t="array" aca="1" ref="W43" ca="1">_xlfn.SWITCH($J$1,0,$N43,1,$O43,2,$P43,3,$Q43,4,$R43,5,$S43,6,$T43)</f>
        <v>61.849092775669703</v>
      </c>
      <c r="X43" s="14" t="e" cm="1">
        <f t="array" aca="1" ref="X43" ca="1">_xlfn.SWITCH($J$1,0,$N237,1,$O237,2,$P237,3,$Q237,4,$R237,5,$S237,6,$T237)</f>
        <v>#N/A</v>
      </c>
    </row>
    <row r="44" spans="1:24">
      <c r="A44">
        <v>5062994.9999999925</v>
      </c>
      <c r="B44" s="1" cm="1">
        <f t="array" aca="1" ref="B44" ca="1">INDIRECT(L44)</f>
        <v>61.513350181068702</v>
      </c>
      <c r="C44">
        <f t="shared" ca="1" si="0"/>
        <v>59.549839512961199</v>
      </c>
      <c r="D44">
        <f t="shared" ca="1" si="2"/>
        <v>59.781157082483702</v>
      </c>
      <c r="E44">
        <f t="shared" ca="1" si="4"/>
        <v>61.935223681436398</v>
      </c>
      <c r="F44" s="1">
        <f t="shared" ca="1" si="6"/>
        <v>65.623261166312801</v>
      </c>
      <c r="G44" s="1">
        <f t="shared" ca="1" si="8"/>
        <v>61.849092775669703</v>
      </c>
      <c r="H44" s="1">
        <f t="shared" ca="1" si="10"/>
        <v>61.823009701684498</v>
      </c>
      <c r="K44">
        <v>43</v>
      </c>
      <c r="L44" t="str">
        <f>_xlfn.TEXTJOIN("",TRUE,"Data!",(ADDRESS(VALUE(K45),MATCH(HLOOKUP($J$3,Data!$A$1:$BV$183,1,FALSE),Data!$A$1:$BV$1,0),4)))</f>
        <v>Data!Z44</v>
      </c>
      <c r="N44">
        <f t="shared" ca="1" si="13"/>
        <v>61.513350181068702</v>
      </c>
      <c r="O44">
        <f t="shared" ca="1" si="3"/>
        <v>59.549839512961199</v>
      </c>
      <c r="P44">
        <f t="shared" ca="1" si="5"/>
        <v>59.781157082483702</v>
      </c>
      <c r="Q44">
        <f t="shared" ca="1" si="7"/>
        <v>61.935223681436398</v>
      </c>
      <c r="R44">
        <f t="shared" ca="1" si="9"/>
        <v>65.623261166312801</v>
      </c>
      <c r="S44">
        <f t="shared" ca="1" si="11"/>
        <v>61.849092775669703</v>
      </c>
      <c r="T44">
        <f t="shared" ca="1" si="12"/>
        <v>61.823009701684498</v>
      </c>
      <c r="U44" s="13">
        <v>43031</v>
      </c>
      <c r="V44" s="14">
        <v>5062994.9999999925</v>
      </c>
      <c r="W44" s="14" cm="1">
        <f t="array" aca="1" ref="W44" ca="1">_xlfn.SWITCH($J$1,0,$N44,1,$O44,2,$P44,3,$Q44,4,$R44,5,$S44,6,$T44)</f>
        <v>65.623261166312801</v>
      </c>
      <c r="X44" s="14" t="e" cm="1">
        <f t="array" aca="1" ref="X44" ca="1">_xlfn.SWITCH($J$1,0,$N238,1,$O238,2,$P238,3,$Q238,4,$R238,5,$S238,6,$T238)</f>
        <v>#N/A</v>
      </c>
    </row>
    <row r="45" spans="1:24">
      <c r="A45">
        <v>5699247.4999999907</v>
      </c>
      <c r="B45" s="1" cm="1">
        <f t="array" aca="1" ref="B45" ca="1">INDIRECT(L45)</f>
        <v>64.278643005063302</v>
      </c>
      <c r="C45">
        <f t="shared" ca="1" si="0"/>
        <v>61.513350181068702</v>
      </c>
      <c r="D45">
        <f t="shared" ca="1" si="2"/>
        <v>59.549839512961199</v>
      </c>
      <c r="E45">
        <f t="shared" ca="1" si="4"/>
        <v>59.781157082483702</v>
      </c>
      <c r="F45" s="1">
        <f t="shared" ca="1" si="6"/>
        <v>61.935223681436398</v>
      </c>
      <c r="G45" s="1">
        <f t="shared" ca="1" si="8"/>
        <v>65.623261166312801</v>
      </c>
      <c r="H45" s="1">
        <f t="shared" ca="1" si="10"/>
        <v>61.849092775669703</v>
      </c>
      <c r="K45">
        <v>44</v>
      </c>
      <c r="L45" t="str">
        <f>_xlfn.TEXTJOIN("",TRUE,"Data!",(ADDRESS(VALUE(K46),MATCH(HLOOKUP($J$3,Data!$A$1:$BV$183,1,FALSE),Data!$A$1:$BV$1,0),4)))</f>
        <v>Data!Z45</v>
      </c>
      <c r="N45">
        <f t="shared" ca="1" si="13"/>
        <v>64.278643005063302</v>
      </c>
      <c r="O45">
        <f t="shared" ca="1" si="3"/>
        <v>61.513350181068702</v>
      </c>
      <c r="P45">
        <f t="shared" ca="1" si="5"/>
        <v>59.549839512961199</v>
      </c>
      <c r="Q45">
        <f t="shared" ca="1" si="7"/>
        <v>59.781157082483702</v>
      </c>
      <c r="R45">
        <f t="shared" ca="1" si="9"/>
        <v>61.935223681436398</v>
      </c>
      <c r="S45">
        <f t="shared" ca="1" si="11"/>
        <v>65.623261166312801</v>
      </c>
      <c r="T45">
        <f t="shared" ca="1" si="12"/>
        <v>61.849092775669703</v>
      </c>
      <c r="U45" s="13">
        <v>43038</v>
      </c>
      <c r="V45" s="14">
        <v>5699247.4999999907</v>
      </c>
      <c r="W45" s="14" cm="1">
        <f t="array" aca="1" ref="W45" ca="1">_xlfn.SWITCH($J$1,0,$N45,1,$O45,2,$P45,3,$Q45,4,$R45,5,$S45,6,$T45)</f>
        <v>61.935223681436398</v>
      </c>
      <c r="X45" s="14" t="e" cm="1">
        <f t="array" aca="1" ref="X45" ca="1">_xlfn.SWITCH($J$1,0,$N239,1,$O239,2,$P239,3,$Q239,4,$R239,5,$S239,6,$T239)</f>
        <v>#N/A</v>
      </c>
    </row>
    <row r="46" spans="1:24">
      <c r="A46">
        <v>5416147.4999999981</v>
      </c>
      <c r="B46" s="1" cm="1">
        <f t="array" aca="1" ref="B46" ca="1">INDIRECT(L46)</f>
        <v>63.425930599194302</v>
      </c>
      <c r="C46">
        <f t="shared" ca="1" si="0"/>
        <v>64.278643005063302</v>
      </c>
      <c r="D46">
        <f t="shared" ca="1" si="2"/>
        <v>61.513350181068702</v>
      </c>
      <c r="E46">
        <f t="shared" ca="1" si="4"/>
        <v>59.549839512961199</v>
      </c>
      <c r="F46" s="1">
        <f t="shared" ca="1" si="6"/>
        <v>59.781157082483702</v>
      </c>
      <c r="G46" s="1">
        <f t="shared" ca="1" si="8"/>
        <v>61.935223681436398</v>
      </c>
      <c r="H46" s="1">
        <f t="shared" ca="1" si="10"/>
        <v>65.623261166312801</v>
      </c>
      <c r="K46">
        <v>45</v>
      </c>
      <c r="L46" t="str">
        <f>_xlfn.TEXTJOIN("",TRUE,"Data!",(ADDRESS(VALUE(K47),MATCH(HLOOKUP($J$3,Data!$A$1:$BV$183,1,FALSE),Data!$A$1:$BV$1,0),4)))</f>
        <v>Data!Z46</v>
      </c>
      <c r="N46">
        <f t="shared" ca="1" si="13"/>
        <v>63.425930599194302</v>
      </c>
      <c r="O46">
        <f t="shared" ca="1" si="3"/>
        <v>64.278643005063302</v>
      </c>
      <c r="P46">
        <f t="shared" ca="1" si="5"/>
        <v>61.513350181068702</v>
      </c>
      <c r="Q46">
        <f t="shared" ca="1" si="7"/>
        <v>59.549839512961199</v>
      </c>
      <c r="R46">
        <f t="shared" ca="1" si="9"/>
        <v>59.781157082483702</v>
      </c>
      <c r="S46">
        <f t="shared" ca="1" si="11"/>
        <v>61.935223681436398</v>
      </c>
      <c r="T46">
        <f t="shared" ca="1" si="12"/>
        <v>65.623261166312801</v>
      </c>
      <c r="U46" s="13">
        <v>43045</v>
      </c>
      <c r="V46" s="14">
        <v>5416147.4999999981</v>
      </c>
      <c r="W46" s="14" cm="1">
        <f t="array" aca="1" ref="W46" ca="1">_xlfn.SWITCH($J$1,0,$N46,1,$O46,2,$P46,3,$Q46,4,$R46,5,$S46,6,$T46)</f>
        <v>59.781157082483702</v>
      </c>
      <c r="X46" s="14" t="e" cm="1">
        <f t="array" aca="1" ref="X46" ca="1">_xlfn.SWITCH($J$1,0,$N240,1,$O240,2,$P240,3,$Q240,4,$R240,5,$S240,6,$T240)</f>
        <v>#N/A</v>
      </c>
    </row>
    <row r="47" spans="1:24">
      <c r="A47">
        <v>4984447.4999999925</v>
      </c>
      <c r="B47" s="1" cm="1">
        <f t="array" aca="1" ref="B47" ca="1">INDIRECT(L47)</f>
        <v>60.796647060682197</v>
      </c>
      <c r="C47">
        <f t="shared" ca="1" si="0"/>
        <v>63.425930599194302</v>
      </c>
      <c r="D47">
        <f t="shared" ca="1" si="2"/>
        <v>64.278643005063302</v>
      </c>
      <c r="E47">
        <f t="shared" ca="1" si="4"/>
        <v>61.513350181068702</v>
      </c>
      <c r="F47" s="1">
        <f t="shared" ca="1" si="6"/>
        <v>59.549839512961199</v>
      </c>
      <c r="G47" s="1">
        <f t="shared" ca="1" si="8"/>
        <v>59.781157082483702</v>
      </c>
      <c r="H47" s="1">
        <f t="shared" ca="1" si="10"/>
        <v>61.935223681436398</v>
      </c>
      <c r="K47">
        <v>46</v>
      </c>
      <c r="L47" t="str">
        <f>_xlfn.TEXTJOIN("",TRUE,"Data!",(ADDRESS(VALUE(K48),MATCH(HLOOKUP($J$3,Data!$A$1:$BV$183,1,FALSE),Data!$A$1:$BV$1,0),4)))</f>
        <v>Data!Z47</v>
      </c>
      <c r="N47">
        <f t="shared" ca="1" si="13"/>
        <v>60.796647060682197</v>
      </c>
      <c r="O47">
        <f t="shared" ca="1" si="3"/>
        <v>63.425930599194302</v>
      </c>
      <c r="P47">
        <f t="shared" ca="1" si="5"/>
        <v>64.278643005063302</v>
      </c>
      <c r="Q47">
        <f t="shared" ca="1" si="7"/>
        <v>61.513350181068702</v>
      </c>
      <c r="R47">
        <f t="shared" ca="1" si="9"/>
        <v>59.549839512961199</v>
      </c>
      <c r="S47">
        <f t="shared" ca="1" si="11"/>
        <v>59.781157082483702</v>
      </c>
      <c r="T47">
        <f t="shared" ca="1" si="12"/>
        <v>61.935223681436398</v>
      </c>
      <c r="U47" s="13">
        <v>43052</v>
      </c>
      <c r="V47" s="14">
        <v>4984447.4999999925</v>
      </c>
      <c r="W47" s="14" cm="1">
        <f t="array" aca="1" ref="W47" ca="1">_xlfn.SWITCH($J$1,0,$N47,1,$O47,2,$P47,3,$Q47,4,$R47,5,$S47,6,$T47)</f>
        <v>59.549839512961199</v>
      </c>
      <c r="X47" s="14" t="e" cm="1">
        <f t="array" aca="1" ref="X47" ca="1">_xlfn.SWITCH($J$1,0,$N241,1,$O241,2,$P241,3,$Q241,4,$R241,5,$S241,6,$T241)</f>
        <v>#N/A</v>
      </c>
    </row>
    <row r="48" spans="1:24">
      <c r="A48">
        <v>5629347.4999999925</v>
      </c>
      <c r="B48" s="1" cm="1">
        <f t="array" aca="1" ref="B48" ca="1">INDIRECT(L48)</f>
        <v>61.1715648127958</v>
      </c>
      <c r="C48">
        <f t="shared" ca="1" si="0"/>
        <v>60.796647060682197</v>
      </c>
      <c r="D48">
        <f t="shared" ca="1" si="2"/>
        <v>63.425930599194302</v>
      </c>
      <c r="E48">
        <f t="shared" ca="1" si="4"/>
        <v>64.278643005063302</v>
      </c>
      <c r="F48" s="1">
        <f t="shared" ca="1" si="6"/>
        <v>61.513350181068702</v>
      </c>
      <c r="G48" s="1">
        <f t="shared" ca="1" si="8"/>
        <v>59.549839512961199</v>
      </c>
      <c r="H48" s="1">
        <f t="shared" ca="1" si="10"/>
        <v>59.781157082483702</v>
      </c>
      <c r="K48">
        <v>47</v>
      </c>
      <c r="L48" t="str">
        <f>_xlfn.TEXTJOIN("",TRUE,"Data!",(ADDRESS(VALUE(K49),MATCH(HLOOKUP($J$3,Data!$A$1:$BV$183,1,FALSE),Data!$A$1:$BV$1,0),4)))</f>
        <v>Data!Z48</v>
      </c>
      <c r="N48">
        <f t="shared" ca="1" si="13"/>
        <v>61.1715648127958</v>
      </c>
      <c r="O48">
        <f t="shared" ca="1" si="3"/>
        <v>60.796647060682197</v>
      </c>
      <c r="P48">
        <f t="shared" ca="1" si="5"/>
        <v>63.425930599194302</v>
      </c>
      <c r="Q48">
        <f t="shared" ca="1" si="7"/>
        <v>64.278643005063302</v>
      </c>
      <c r="R48">
        <f t="shared" ca="1" si="9"/>
        <v>61.513350181068702</v>
      </c>
      <c r="S48">
        <f t="shared" ca="1" si="11"/>
        <v>59.549839512961199</v>
      </c>
      <c r="T48">
        <f t="shared" ca="1" si="12"/>
        <v>59.781157082483702</v>
      </c>
      <c r="U48" s="13">
        <v>43059</v>
      </c>
      <c r="V48" s="14">
        <v>5629347.4999999925</v>
      </c>
      <c r="W48" s="14" cm="1">
        <f t="array" aca="1" ref="W48" ca="1">_xlfn.SWITCH($J$1,0,$N48,1,$O48,2,$P48,3,$Q48,4,$R48,5,$S48,6,$T48)</f>
        <v>61.513350181068702</v>
      </c>
      <c r="X48" s="14" t="e" cm="1">
        <f t="array" aca="1" ref="X48" ca="1">_xlfn.SWITCH($J$1,0,$N242,1,$O242,2,$P242,3,$Q242,4,$R242,5,$S242,6,$T242)</f>
        <v>#N/A</v>
      </c>
    </row>
    <row r="49" spans="1:24">
      <c r="A49">
        <v>5289901.9999999953</v>
      </c>
      <c r="B49" s="1" cm="1">
        <f t="array" aca="1" ref="B49" ca="1">INDIRECT(L49)</f>
        <v>63.369985099912903</v>
      </c>
      <c r="C49">
        <f t="shared" ca="1" si="0"/>
        <v>61.1715648127958</v>
      </c>
      <c r="D49">
        <f t="shared" ca="1" si="2"/>
        <v>60.796647060682197</v>
      </c>
      <c r="E49">
        <f t="shared" ca="1" si="4"/>
        <v>63.425930599194302</v>
      </c>
      <c r="F49" s="1">
        <f t="shared" ca="1" si="6"/>
        <v>64.278643005063302</v>
      </c>
      <c r="G49" s="1">
        <f t="shared" ca="1" si="8"/>
        <v>61.513350181068702</v>
      </c>
      <c r="H49" s="1">
        <f t="shared" ca="1" si="10"/>
        <v>59.549839512961199</v>
      </c>
      <c r="K49">
        <v>48</v>
      </c>
      <c r="L49" t="str">
        <f>_xlfn.TEXTJOIN("",TRUE,"Data!",(ADDRESS(VALUE(K50),MATCH(HLOOKUP($J$3,Data!$A$1:$BV$183,1,FALSE),Data!$A$1:$BV$1,0),4)))</f>
        <v>Data!Z49</v>
      </c>
      <c r="N49">
        <f t="shared" ca="1" si="13"/>
        <v>63.369985099912903</v>
      </c>
      <c r="O49">
        <f t="shared" ca="1" si="3"/>
        <v>61.1715648127958</v>
      </c>
      <c r="P49">
        <f t="shared" ca="1" si="5"/>
        <v>60.796647060682197</v>
      </c>
      <c r="Q49">
        <f t="shared" ca="1" si="7"/>
        <v>63.425930599194302</v>
      </c>
      <c r="R49">
        <f t="shared" ca="1" si="9"/>
        <v>64.278643005063302</v>
      </c>
      <c r="S49">
        <f t="shared" ca="1" si="11"/>
        <v>61.513350181068702</v>
      </c>
      <c r="T49">
        <f t="shared" ca="1" si="12"/>
        <v>59.549839512961199</v>
      </c>
      <c r="U49" s="13">
        <v>43066</v>
      </c>
      <c r="V49" s="14">
        <v>5289901.9999999953</v>
      </c>
      <c r="W49" s="14" cm="1">
        <f t="array" aca="1" ref="W49" ca="1">_xlfn.SWITCH($J$1,0,$N49,1,$O49,2,$P49,3,$Q49,4,$R49,5,$S49,6,$T49)</f>
        <v>64.278643005063302</v>
      </c>
      <c r="X49" s="14" t="e" cm="1">
        <f t="array" aca="1" ref="X49" ca="1">_xlfn.SWITCH($J$1,0,$N243,1,$O243,2,$P243,3,$Q243,4,$R243,5,$S243,6,$T243)</f>
        <v>#N/A</v>
      </c>
    </row>
    <row r="50" spans="1:24">
      <c r="A50">
        <v>5544801.9999999879</v>
      </c>
      <c r="B50" s="1" cm="1">
        <f t="array" aca="1" ref="B50" ca="1">INDIRECT(L50)</f>
        <v>64.406215212012896</v>
      </c>
      <c r="C50">
        <f t="shared" ca="1" si="0"/>
        <v>63.369985099912903</v>
      </c>
      <c r="D50">
        <f t="shared" ca="1" si="2"/>
        <v>61.1715648127958</v>
      </c>
      <c r="E50">
        <f t="shared" ca="1" si="4"/>
        <v>60.796647060682197</v>
      </c>
      <c r="F50" s="1">
        <f t="shared" ca="1" si="6"/>
        <v>63.425930599194302</v>
      </c>
      <c r="G50" s="1">
        <f t="shared" ca="1" si="8"/>
        <v>64.278643005063302</v>
      </c>
      <c r="H50" s="1">
        <f t="shared" ca="1" si="10"/>
        <v>61.513350181068702</v>
      </c>
      <c r="K50">
        <v>49</v>
      </c>
      <c r="L50" t="str">
        <f>_xlfn.TEXTJOIN("",TRUE,"Data!",(ADDRESS(VALUE(K51),MATCH(HLOOKUP($J$3,Data!$A$1:$BV$183,1,FALSE),Data!$A$1:$BV$1,0),4)))</f>
        <v>Data!Z50</v>
      </c>
      <c r="N50">
        <f t="shared" ca="1" si="13"/>
        <v>64.406215212012896</v>
      </c>
      <c r="O50">
        <f t="shared" ca="1" si="3"/>
        <v>63.369985099912903</v>
      </c>
      <c r="P50">
        <f t="shared" ca="1" si="5"/>
        <v>61.1715648127958</v>
      </c>
      <c r="Q50">
        <f t="shared" ca="1" si="7"/>
        <v>60.796647060682197</v>
      </c>
      <c r="R50">
        <f t="shared" ca="1" si="9"/>
        <v>63.425930599194302</v>
      </c>
      <c r="S50">
        <f t="shared" ca="1" si="11"/>
        <v>64.278643005063302</v>
      </c>
      <c r="T50">
        <f t="shared" ca="1" si="12"/>
        <v>61.513350181068702</v>
      </c>
      <c r="U50" s="13">
        <v>43073</v>
      </c>
      <c r="V50" s="14">
        <v>5544801.9999999879</v>
      </c>
      <c r="W50" s="14" cm="1">
        <f t="array" aca="1" ref="W50" ca="1">_xlfn.SWITCH($J$1,0,$N50,1,$O50,2,$P50,3,$Q50,4,$R50,5,$S50,6,$T50)</f>
        <v>63.425930599194302</v>
      </c>
      <c r="X50" s="14" t="e" cm="1">
        <f t="array" aca="1" ref="X50" ca="1">_xlfn.SWITCH($J$1,0,$N244,1,$O244,2,$P244,3,$Q244,4,$R244,5,$S244,6,$T244)</f>
        <v>#N/A</v>
      </c>
    </row>
    <row r="51" spans="1:24">
      <c r="A51">
        <v>5097601.9999999972</v>
      </c>
      <c r="B51" s="1" cm="1">
        <f t="array" aca="1" ref="B51" ca="1">INDIRECT(L51)</f>
        <v>63.616208350514597</v>
      </c>
      <c r="C51">
        <f t="shared" ca="1" si="0"/>
        <v>64.406215212012896</v>
      </c>
      <c r="D51">
        <f t="shared" ca="1" si="2"/>
        <v>63.369985099912903</v>
      </c>
      <c r="E51">
        <f t="shared" ca="1" si="4"/>
        <v>61.1715648127958</v>
      </c>
      <c r="F51" s="1">
        <f t="shared" ca="1" si="6"/>
        <v>60.796647060682197</v>
      </c>
      <c r="G51" s="1">
        <f t="shared" ca="1" si="8"/>
        <v>63.425930599194302</v>
      </c>
      <c r="H51" s="1">
        <f t="shared" ca="1" si="10"/>
        <v>64.278643005063302</v>
      </c>
      <c r="K51">
        <v>50</v>
      </c>
      <c r="L51" t="str">
        <f>_xlfn.TEXTJOIN("",TRUE,"Data!",(ADDRESS(VALUE(K52),MATCH(HLOOKUP($J$3,Data!$A$1:$BV$183,1,FALSE),Data!$A$1:$BV$1,0),4)))</f>
        <v>Data!Z51</v>
      </c>
      <c r="N51">
        <f t="shared" ca="1" si="13"/>
        <v>63.616208350514597</v>
      </c>
      <c r="O51">
        <f t="shared" ca="1" si="3"/>
        <v>64.406215212012896</v>
      </c>
      <c r="P51">
        <f t="shared" ca="1" si="5"/>
        <v>63.369985099912903</v>
      </c>
      <c r="Q51">
        <f t="shared" ca="1" si="7"/>
        <v>61.1715648127958</v>
      </c>
      <c r="R51">
        <f t="shared" ca="1" si="9"/>
        <v>60.796647060682197</v>
      </c>
      <c r="S51">
        <f t="shared" ca="1" si="11"/>
        <v>63.425930599194302</v>
      </c>
      <c r="T51">
        <f t="shared" ca="1" si="12"/>
        <v>64.278643005063302</v>
      </c>
      <c r="U51" s="13">
        <v>43080</v>
      </c>
      <c r="V51" s="14">
        <v>5097601.9999999972</v>
      </c>
      <c r="W51" s="14" cm="1">
        <f t="array" aca="1" ref="W51" ca="1">_xlfn.SWITCH($J$1,0,$N51,1,$O51,2,$P51,3,$Q51,4,$R51,5,$S51,6,$T51)</f>
        <v>60.796647060682197</v>
      </c>
      <c r="X51" s="14" t="e" cm="1">
        <f t="array" aca="1" ref="X51" ca="1">_xlfn.SWITCH($J$1,0,$N245,1,$O245,2,$P245,3,$Q245,4,$R245,5,$S245,6,$T245)</f>
        <v>#N/A</v>
      </c>
    </row>
    <row r="52" spans="1:24">
      <c r="A52">
        <v>5307201.9999999944</v>
      </c>
      <c r="B52" s="1" cm="1">
        <f t="array" aca="1" ref="B52" ca="1">INDIRECT(L52)</f>
        <v>64.530521152200293</v>
      </c>
      <c r="C52">
        <f t="shared" ca="1" si="0"/>
        <v>63.616208350514597</v>
      </c>
      <c r="D52">
        <f t="shared" ca="1" si="2"/>
        <v>64.406215212012896</v>
      </c>
      <c r="E52">
        <f t="shared" ca="1" si="4"/>
        <v>63.369985099912903</v>
      </c>
      <c r="F52" s="1">
        <f t="shared" ca="1" si="6"/>
        <v>61.1715648127958</v>
      </c>
      <c r="G52" s="1">
        <f t="shared" ca="1" si="8"/>
        <v>60.796647060682197</v>
      </c>
      <c r="H52" s="1">
        <f t="shared" ca="1" si="10"/>
        <v>63.425930599194302</v>
      </c>
      <c r="K52">
        <v>51</v>
      </c>
      <c r="L52" t="str">
        <f>_xlfn.TEXTJOIN("",TRUE,"Data!",(ADDRESS(VALUE(K53),MATCH(HLOOKUP($J$3,Data!$A$1:$BV$183,1,FALSE),Data!$A$1:$BV$1,0),4)))</f>
        <v>Data!Z52</v>
      </c>
      <c r="N52">
        <f t="shared" ca="1" si="13"/>
        <v>64.530521152200293</v>
      </c>
      <c r="O52">
        <f t="shared" ca="1" si="3"/>
        <v>63.616208350514597</v>
      </c>
      <c r="P52">
        <f t="shared" ca="1" si="5"/>
        <v>64.406215212012896</v>
      </c>
      <c r="Q52">
        <f t="shared" ca="1" si="7"/>
        <v>63.369985099912903</v>
      </c>
      <c r="R52">
        <f t="shared" ca="1" si="9"/>
        <v>61.1715648127958</v>
      </c>
      <c r="S52">
        <f t="shared" ca="1" si="11"/>
        <v>60.796647060682197</v>
      </c>
      <c r="T52">
        <f t="shared" ca="1" si="12"/>
        <v>63.425930599194302</v>
      </c>
      <c r="U52" s="13">
        <v>43087</v>
      </c>
      <c r="V52" s="14">
        <v>5307201.9999999944</v>
      </c>
      <c r="W52" s="14" cm="1">
        <f t="array" aca="1" ref="W52" ca="1">_xlfn.SWITCH($J$1,0,$N52,1,$O52,2,$P52,3,$Q52,4,$R52,5,$S52,6,$T52)</f>
        <v>61.1715648127958</v>
      </c>
      <c r="X52" s="14" t="e" cm="1">
        <f t="array" aca="1" ref="X52" ca="1">_xlfn.SWITCH($J$1,0,$N246,1,$O246,2,$P246,3,$Q246,4,$R246,5,$S246,6,$T246)</f>
        <v>#N/A</v>
      </c>
    </row>
    <row r="53" spans="1:24">
      <c r="A53">
        <v>5352701.9999999981</v>
      </c>
      <c r="B53" s="1" cm="1">
        <f t="array" aca="1" ref="B53" ca="1">INDIRECT(L53)</f>
        <v>64.206173054281706</v>
      </c>
      <c r="C53">
        <f t="shared" ca="1" si="0"/>
        <v>64.530521152200293</v>
      </c>
      <c r="D53">
        <f t="shared" ca="1" si="2"/>
        <v>63.616208350514597</v>
      </c>
      <c r="E53">
        <f t="shared" ca="1" si="4"/>
        <v>64.406215212012896</v>
      </c>
      <c r="F53" s="1">
        <f t="shared" ca="1" si="6"/>
        <v>63.369985099912903</v>
      </c>
      <c r="G53" s="1">
        <f t="shared" ca="1" si="8"/>
        <v>61.1715648127958</v>
      </c>
      <c r="H53" s="1">
        <f t="shared" ca="1" si="10"/>
        <v>60.796647060682197</v>
      </c>
      <c r="K53">
        <v>52</v>
      </c>
      <c r="L53" t="str">
        <f>_xlfn.TEXTJOIN("",TRUE,"Data!",(ADDRESS(VALUE(K54),MATCH(HLOOKUP($J$3,Data!$A$1:$BV$183,1,FALSE),Data!$A$1:$BV$1,0),4)))</f>
        <v>Data!Z53</v>
      </c>
      <c r="N53">
        <f t="shared" ca="1" si="13"/>
        <v>64.206173054281706</v>
      </c>
      <c r="O53">
        <f t="shared" ca="1" si="3"/>
        <v>64.530521152200293</v>
      </c>
      <c r="P53">
        <f t="shared" ca="1" si="5"/>
        <v>63.616208350514597</v>
      </c>
      <c r="Q53">
        <f t="shared" ca="1" si="7"/>
        <v>64.406215212012896</v>
      </c>
      <c r="R53">
        <f t="shared" ca="1" si="9"/>
        <v>63.369985099912903</v>
      </c>
      <c r="S53">
        <f t="shared" ca="1" si="11"/>
        <v>61.1715648127958</v>
      </c>
      <c r="T53">
        <f t="shared" ca="1" si="12"/>
        <v>60.796647060682197</v>
      </c>
      <c r="U53" s="13">
        <v>43094</v>
      </c>
      <c r="V53" s="14">
        <v>5352701.9999999981</v>
      </c>
      <c r="W53" s="14" cm="1">
        <f t="array" aca="1" ref="W53" ca="1">_xlfn.SWITCH($J$1,0,$N53,1,$O53,2,$P53,3,$Q53,4,$R53,5,$S53,6,$T53)</f>
        <v>63.369985099912903</v>
      </c>
      <c r="X53" s="14" t="e" cm="1">
        <f t="array" aca="1" ref="X53" ca="1">_xlfn.SWITCH($J$1,0,$N247,1,$O247,2,$P247,3,$Q247,4,$R247,5,$S247,6,$T247)</f>
        <v>#N/A</v>
      </c>
    </row>
    <row r="54" spans="1:24">
      <c r="A54">
        <v>6166369.999999959</v>
      </c>
      <c r="B54" s="1" cm="1">
        <f t="array" aca="1" ref="B54" ca="1">INDIRECT(L54)</f>
        <v>60.874980584200998</v>
      </c>
      <c r="C54">
        <f t="shared" ca="1" si="0"/>
        <v>64.206173054281706</v>
      </c>
      <c r="D54">
        <f t="shared" ca="1" si="2"/>
        <v>64.530521152200293</v>
      </c>
      <c r="E54">
        <f t="shared" ca="1" si="4"/>
        <v>63.616208350514597</v>
      </c>
      <c r="F54" s="1">
        <f t="shared" ca="1" si="6"/>
        <v>64.406215212012896</v>
      </c>
      <c r="G54" s="1">
        <f t="shared" ca="1" si="8"/>
        <v>63.369985099912903</v>
      </c>
      <c r="H54" s="1">
        <f t="shared" ca="1" si="10"/>
        <v>61.1715648127958</v>
      </c>
      <c r="K54">
        <v>53</v>
      </c>
      <c r="L54" t="str">
        <f>_xlfn.TEXTJOIN("",TRUE,"Data!",(ADDRESS(VALUE(K55),MATCH(HLOOKUP($J$3,Data!$A$1:$BV$183,1,FALSE),Data!$A$1:$BV$1,0),4)))</f>
        <v>Data!Z54</v>
      </c>
      <c r="N54">
        <f t="shared" ca="1" si="13"/>
        <v>60.874980584200998</v>
      </c>
      <c r="O54">
        <f t="shared" ca="1" si="3"/>
        <v>64.206173054281706</v>
      </c>
      <c r="P54">
        <f t="shared" ca="1" si="5"/>
        <v>64.530521152200293</v>
      </c>
      <c r="Q54">
        <f t="shared" ca="1" si="7"/>
        <v>63.616208350514597</v>
      </c>
      <c r="R54">
        <f t="shared" ca="1" si="9"/>
        <v>64.406215212012896</v>
      </c>
      <c r="S54">
        <f t="shared" ca="1" si="11"/>
        <v>63.369985099912903</v>
      </c>
      <c r="T54">
        <f t="shared" ca="1" si="12"/>
        <v>61.1715648127958</v>
      </c>
      <c r="U54" s="13">
        <v>43101</v>
      </c>
      <c r="V54" s="14">
        <v>6166369.999999959</v>
      </c>
      <c r="W54" s="14" cm="1">
        <f t="array" aca="1" ref="W54" ca="1">_xlfn.SWITCH($J$1,0,$N54,1,$O54,2,$P54,3,$Q54,4,$R54,5,$S54,6,$T54)</f>
        <v>64.406215212012896</v>
      </c>
      <c r="X54" s="14" t="e" cm="1">
        <f t="array" aca="1" ref="X54" ca="1">_xlfn.SWITCH($J$1,0,$N248,1,$O248,2,$P248,3,$Q248,4,$R248,5,$S248,6,$T248)</f>
        <v>#N/A</v>
      </c>
    </row>
    <row r="55" spans="1:24">
      <c r="A55">
        <v>5606069.9999999963</v>
      </c>
      <c r="B55" s="1" cm="1">
        <f t="array" aca="1" ref="B55" ca="1">INDIRECT(L55)</f>
        <v>60.444349432846799</v>
      </c>
      <c r="C55">
        <f t="shared" ca="1" si="0"/>
        <v>60.874980584200998</v>
      </c>
      <c r="D55">
        <f t="shared" ca="1" si="2"/>
        <v>64.206173054281706</v>
      </c>
      <c r="E55">
        <f t="shared" ca="1" si="4"/>
        <v>64.530521152200293</v>
      </c>
      <c r="F55" s="1">
        <f t="shared" ca="1" si="6"/>
        <v>63.616208350514597</v>
      </c>
      <c r="G55" s="1">
        <f t="shared" ca="1" si="8"/>
        <v>64.406215212012896</v>
      </c>
      <c r="H55" s="1">
        <f t="shared" ca="1" si="10"/>
        <v>63.369985099912903</v>
      </c>
      <c r="K55">
        <v>54</v>
      </c>
      <c r="L55" t="str">
        <f>_xlfn.TEXTJOIN("",TRUE,"Data!",(ADDRESS(VALUE(K56),MATCH(HLOOKUP($J$3,Data!$A$1:$BV$183,1,FALSE),Data!$A$1:$BV$1,0),4)))</f>
        <v>Data!Z55</v>
      </c>
      <c r="N55">
        <f t="shared" ca="1" si="13"/>
        <v>60.444349432846799</v>
      </c>
      <c r="O55">
        <f t="shared" ca="1" si="3"/>
        <v>60.874980584200998</v>
      </c>
      <c r="P55">
        <f t="shared" ca="1" si="5"/>
        <v>64.206173054281706</v>
      </c>
      <c r="Q55">
        <f t="shared" ca="1" si="7"/>
        <v>64.530521152200293</v>
      </c>
      <c r="R55">
        <f t="shared" ca="1" si="9"/>
        <v>63.616208350514597</v>
      </c>
      <c r="S55">
        <f t="shared" ca="1" si="11"/>
        <v>64.406215212012896</v>
      </c>
      <c r="T55">
        <f t="shared" ca="1" si="12"/>
        <v>63.369985099912903</v>
      </c>
      <c r="U55" s="13">
        <v>43108</v>
      </c>
      <c r="V55" s="14">
        <v>5606069.9999999963</v>
      </c>
      <c r="W55" s="14" cm="1">
        <f t="array" aca="1" ref="W55" ca="1">_xlfn.SWITCH($J$1,0,$N55,1,$O55,2,$P55,3,$Q55,4,$R55,5,$S55,6,$T55)</f>
        <v>63.616208350514597</v>
      </c>
      <c r="X55" s="14" t="e" cm="1">
        <f t="array" aca="1" ref="X55" ca="1">_xlfn.SWITCH($J$1,0,$N249,1,$O249,2,$P249,3,$Q249,4,$R249,5,$S249,6,$T249)</f>
        <v>#N/A</v>
      </c>
    </row>
    <row r="56" spans="1:24">
      <c r="A56">
        <v>5624969.9999999972</v>
      </c>
      <c r="B56" s="1" cm="1">
        <f t="array" aca="1" ref="B56" ca="1">INDIRECT(L56)</f>
        <v>60.103725713203701</v>
      </c>
      <c r="C56">
        <f t="shared" ca="1" si="0"/>
        <v>60.444349432846799</v>
      </c>
      <c r="D56">
        <f t="shared" ca="1" si="2"/>
        <v>60.874980584200998</v>
      </c>
      <c r="E56">
        <f t="shared" ca="1" si="4"/>
        <v>64.206173054281706</v>
      </c>
      <c r="F56" s="1">
        <f t="shared" ca="1" si="6"/>
        <v>64.530521152200293</v>
      </c>
      <c r="G56" s="1">
        <f t="shared" ca="1" si="8"/>
        <v>63.616208350514597</v>
      </c>
      <c r="H56" s="1">
        <f t="shared" ca="1" si="10"/>
        <v>64.406215212012896</v>
      </c>
      <c r="K56">
        <v>55</v>
      </c>
      <c r="L56" t="str">
        <f>_xlfn.TEXTJOIN("",TRUE,"Data!",(ADDRESS(VALUE(K57),MATCH(HLOOKUP($J$3,Data!$A$1:$BV$183,1,FALSE),Data!$A$1:$BV$1,0),4)))</f>
        <v>Data!Z56</v>
      </c>
      <c r="N56">
        <f t="shared" ca="1" si="13"/>
        <v>60.103725713203701</v>
      </c>
      <c r="O56">
        <f t="shared" ca="1" si="3"/>
        <v>60.444349432846799</v>
      </c>
      <c r="P56">
        <f t="shared" ca="1" si="5"/>
        <v>60.874980584200998</v>
      </c>
      <c r="Q56">
        <f t="shared" ca="1" si="7"/>
        <v>64.206173054281706</v>
      </c>
      <c r="R56">
        <f t="shared" ca="1" si="9"/>
        <v>64.530521152200293</v>
      </c>
      <c r="S56">
        <f t="shared" ca="1" si="11"/>
        <v>63.616208350514597</v>
      </c>
      <c r="T56">
        <f t="shared" ca="1" si="12"/>
        <v>64.406215212012896</v>
      </c>
      <c r="U56" s="13">
        <v>43115</v>
      </c>
      <c r="V56" s="14">
        <v>5624969.9999999972</v>
      </c>
      <c r="W56" s="14" cm="1">
        <f t="array" aca="1" ref="W56" ca="1">_xlfn.SWITCH($J$1,0,$N56,1,$O56,2,$P56,3,$Q56,4,$R56,5,$S56,6,$T56)</f>
        <v>64.530521152200293</v>
      </c>
      <c r="X56" s="14" t="e" cm="1">
        <f t="array" aca="1" ref="X56" ca="1">_xlfn.SWITCH($J$1,0,$N250,1,$O250,2,$P250,3,$Q250,4,$R250,5,$S250,6,$T250)</f>
        <v>#N/A</v>
      </c>
    </row>
    <row r="57" spans="1:24">
      <c r="A57">
        <v>5058969.9999999925</v>
      </c>
      <c r="B57" s="1" cm="1">
        <f t="array" aca="1" ref="B57" ca="1">INDIRECT(L57)</f>
        <v>61.733723272721498</v>
      </c>
      <c r="C57">
        <f t="shared" ca="1" si="0"/>
        <v>60.103725713203701</v>
      </c>
      <c r="D57">
        <f t="shared" ca="1" si="2"/>
        <v>60.444349432846799</v>
      </c>
      <c r="E57">
        <f t="shared" ca="1" si="4"/>
        <v>60.874980584200998</v>
      </c>
      <c r="F57" s="1">
        <f t="shared" ca="1" si="6"/>
        <v>64.206173054281706</v>
      </c>
      <c r="G57" s="1">
        <f t="shared" ca="1" si="8"/>
        <v>64.530521152200293</v>
      </c>
      <c r="H57" s="1">
        <f t="shared" ca="1" si="10"/>
        <v>63.616208350514597</v>
      </c>
      <c r="K57">
        <v>56</v>
      </c>
      <c r="L57" t="str">
        <f>_xlfn.TEXTJOIN("",TRUE,"Data!",(ADDRESS(VALUE(K58),MATCH(HLOOKUP($J$3,Data!$A$1:$BV$183,1,FALSE),Data!$A$1:$BV$1,0),4)))</f>
        <v>Data!Z57</v>
      </c>
      <c r="N57">
        <f t="shared" ca="1" si="13"/>
        <v>61.733723272721498</v>
      </c>
      <c r="O57">
        <f t="shared" ca="1" si="3"/>
        <v>60.103725713203701</v>
      </c>
      <c r="P57">
        <f t="shared" ca="1" si="5"/>
        <v>60.444349432846799</v>
      </c>
      <c r="Q57">
        <f t="shared" ca="1" si="7"/>
        <v>60.874980584200998</v>
      </c>
      <c r="R57">
        <f t="shared" ca="1" si="9"/>
        <v>64.206173054281706</v>
      </c>
      <c r="S57">
        <f t="shared" ca="1" si="11"/>
        <v>64.530521152200293</v>
      </c>
      <c r="T57">
        <f t="shared" ca="1" si="12"/>
        <v>63.616208350514597</v>
      </c>
      <c r="U57" s="13">
        <v>43122</v>
      </c>
      <c r="V57" s="14">
        <v>5058969.9999999925</v>
      </c>
      <c r="W57" s="14" cm="1">
        <f t="array" aca="1" ref="W57" ca="1">_xlfn.SWITCH($J$1,0,$N57,1,$O57,2,$P57,3,$Q57,4,$R57,5,$S57,6,$T57)</f>
        <v>64.206173054281706</v>
      </c>
      <c r="X57" s="14" t="e" cm="1">
        <f t="array" aca="1" ref="X57" ca="1">_xlfn.SWITCH($J$1,0,$N251,1,$O251,2,$P251,3,$Q251,4,$R251,5,$S251,6,$T251)</f>
        <v>#N/A</v>
      </c>
    </row>
    <row r="58" spans="1:24">
      <c r="A58">
        <v>5220354.9999999972</v>
      </c>
      <c r="B58" s="1" cm="1">
        <f t="array" aca="1" ref="B58" ca="1">INDIRECT(L58)</f>
        <v>62.0837236308641</v>
      </c>
      <c r="C58">
        <f t="shared" ca="1" si="0"/>
        <v>61.733723272721498</v>
      </c>
      <c r="D58">
        <f t="shared" ca="1" si="2"/>
        <v>60.103725713203701</v>
      </c>
      <c r="E58">
        <f t="shared" ca="1" si="4"/>
        <v>60.444349432846799</v>
      </c>
      <c r="F58" s="1">
        <f t="shared" ca="1" si="6"/>
        <v>60.874980584200998</v>
      </c>
      <c r="G58" s="1">
        <f t="shared" ca="1" si="8"/>
        <v>64.206173054281706</v>
      </c>
      <c r="H58" s="1">
        <f t="shared" ca="1" si="10"/>
        <v>64.530521152200293</v>
      </c>
      <c r="K58">
        <v>57</v>
      </c>
      <c r="L58" t="str">
        <f>_xlfn.TEXTJOIN("",TRUE,"Data!",(ADDRESS(VALUE(K59),MATCH(HLOOKUP($J$3,Data!$A$1:$BV$183,1,FALSE),Data!$A$1:$BV$1,0),4)))</f>
        <v>Data!Z58</v>
      </c>
      <c r="N58">
        <f t="shared" ca="1" si="13"/>
        <v>62.0837236308641</v>
      </c>
      <c r="O58">
        <f t="shared" ca="1" si="3"/>
        <v>61.733723272721498</v>
      </c>
      <c r="P58">
        <f t="shared" ca="1" si="5"/>
        <v>60.103725713203701</v>
      </c>
      <c r="Q58">
        <f t="shared" ca="1" si="7"/>
        <v>60.444349432846799</v>
      </c>
      <c r="R58">
        <f t="shared" ca="1" si="9"/>
        <v>60.874980584200998</v>
      </c>
      <c r="S58">
        <f t="shared" ca="1" si="11"/>
        <v>64.206173054281706</v>
      </c>
      <c r="T58">
        <f t="shared" ca="1" si="12"/>
        <v>64.530521152200293</v>
      </c>
      <c r="U58" s="13">
        <v>43129</v>
      </c>
      <c r="V58" s="14">
        <v>5220354.9999999972</v>
      </c>
      <c r="W58" s="14" cm="1">
        <f t="array" aca="1" ref="W58" ca="1">_xlfn.SWITCH($J$1,0,$N58,1,$O58,2,$P58,3,$Q58,4,$R58,5,$S58,6,$T58)</f>
        <v>60.874980584200998</v>
      </c>
      <c r="X58" s="14" t="e" cm="1">
        <f t="array" aca="1" ref="X58" ca="1">_xlfn.SWITCH($J$1,0,$N252,1,$O252,2,$P252,3,$Q252,4,$R252,5,$S252,6,$T252)</f>
        <v>#N/A</v>
      </c>
    </row>
    <row r="59" spans="1:24">
      <c r="A59">
        <v>5270054.9999999925</v>
      </c>
      <c r="B59" s="1" cm="1">
        <f t="array" aca="1" ref="B59" ca="1">INDIRECT(L59)</f>
        <v>62.213179383327102</v>
      </c>
      <c r="C59">
        <f t="shared" ca="1" si="0"/>
        <v>62.0837236308641</v>
      </c>
      <c r="D59">
        <f t="shared" ca="1" si="2"/>
        <v>61.733723272721498</v>
      </c>
      <c r="E59">
        <f t="shared" ca="1" si="4"/>
        <v>60.103725713203701</v>
      </c>
      <c r="F59" s="1">
        <f t="shared" ca="1" si="6"/>
        <v>60.444349432846799</v>
      </c>
      <c r="G59" s="1">
        <f t="shared" ca="1" si="8"/>
        <v>60.874980584200998</v>
      </c>
      <c r="H59" s="1">
        <f t="shared" ca="1" si="10"/>
        <v>64.206173054281706</v>
      </c>
      <c r="K59">
        <v>58</v>
      </c>
      <c r="L59" t="str">
        <f>_xlfn.TEXTJOIN("",TRUE,"Data!",(ADDRESS(VALUE(K60),MATCH(HLOOKUP($J$3,Data!$A$1:$BV$183,1,FALSE),Data!$A$1:$BV$1,0),4)))</f>
        <v>Data!Z59</v>
      </c>
      <c r="N59">
        <f t="shared" ca="1" si="13"/>
        <v>62.213179383327102</v>
      </c>
      <c r="O59">
        <f t="shared" ca="1" si="3"/>
        <v>62.0837236308641</v>
      </c>
      <c r="P59">
        <f t="shared" ca="1" si="5"/>
        <v>61.733723272721498</v>
      </c>
      <c r="Q59">
        <f t="shared" ca="1" si="7"/>
        <v>60.103725713203701</v>
      </c>
      <c r="R59">
        <f t="shared" ca="1" si="9"/>
        <v>60.444349432846799</v>
      </c>
      <c r="S59">
        <f t="shared" ca="1" si="11"/>
        <v>60.874980584200998</v>
      </c>
      <c r="T59">
        <f t="shared" ca="1" si="12"/>
        <v>64.206173054281706</v>
      </c>
      <c r="U59" s="13">
        <v>43136</v>
      </c>
      <c r="V59" s="14">
        <v>5270054.9999999925</v>
      </c>
      <c r="W59" s="14" cm="1">
        <f t="array" aca="1" ref="W59" ca="1">_xlfn.SWITCH($J$1,0,$N59,1,$O59,2,$P59,3,$Q59,4,$R59,5,$S59,6,$T59)</f>
        <v>60.444349432846799</v>
      </c>
      <c r="X59" s="14" t="e" cm="1">
        <f t="array" aca="1" ref="X59" ca="1">_xlfn.SWITCH($J$1,0,$N253,1,$O253,2,$P253,3,$Q253,4,$R253,5,$S253,6,$T253)</f>
        <v>#N/A</v>
      </c>
    </row>
    <row r="60" spans="1:24">
      <c r="A60">
        <v>4817955</v>
      </c>
      <c r="B60" s="1" cm="1">
        <f t="array" aca="1" ref="B60" ca="1">INDIRECT(L60)</f>
        <v>61.224207589111899</v>
      </c>
      <c r="C60">
        <f t="shared" ca="1" si="0"/>
        <v>62.213179383327102</v>
      </c>
      <c r="D60">
        <f t="shared" ca="1" si="2"/>
        <v>62.0837236308641</v>
      </c>
      <c r="E60">
        <f t="shared" ca="1" si="4"/>
        <v>61.733723272721498</v>
      </c>
      <c r="F60" s="1">
        <f t="shared" ca="1" si="6"/>
        <v>60.103725713203701</v>
      </c>
      <c r="G60" s="1">
        <f t="shared" ca="1" si="8"/>
        <v>60.444349432846799</v>
      </c>
      <c r="H60" s="1">
        <f t="shared" ca="1" si="10"/>
        <v>60.874980584200998</v>
      </c>
      <c r="K60">
        <v>59</v>
      </c>
      <c r="L60" t="str">
        <f>_xlfn.TEXTJOIN("",TRUE,"Data!",(ADDRESS(VALUE(K61),MATCH(HLOOKUP($J$3,Data!$A$1:$BV$183,1,FALSE),Data!$A$1:$BV$1,0),4)))</f>
        <v>Data!Z60</v>
      </c>
      <c r="N60">
        <f t="shared" ca="1" si="13"/>
        <v>61.224207589111899</v>
      </c>
      <c r="O60">
        <f t="shared" ca="1" si="3"/>
        <v>62.213179383327102</v>
      </c>
      <c r="P60">
        <f t="shared" ca="1" si="5"/>
        <v>62.0837236308641</v>
      </c>
      <c r="Q60">
        <f t="shared" ca="1" si="7"/>
        <v>61.733723272721498</v>
      </c>
      <c r="R60">
        <f t="shared" ca="1" si="9"/>
        <v>60.103725713203701</v>
      </c>
      <c r="S60">
        <f t="shared" ca="1" si="11"/>
        <v>60.444349432846799</v>
      </c>
      <c r="T60">
        <f t="shared" ca="1" si="12"/>
        <v>60.874980584200998</v>
      </c>
      <c r="U60" s="13">
        <v>43143</v>
      </c>
      <c r="V60" s="14">
        <v>4817955</v>
      </c>
      <c r="W60" s="14" cm="1">
        <f t="array" aca="1" ref="W60" ca="1">_xlfn.SWITCH($J$1,0,$N60,1,$O60,2,$P60,3,$Q60,4,$R60,5,$S60,6,$T60)</f>
        <v>60.103725713203701</v>
      </c>
      <c r="X60" s="14" t="e" cm="1">
        <f t="array" aca="1" ref="X60" ca="1">_xlfn.SWITCH($J$1,0,$N254,1,$O254,2,$P254,3,$Q254,4,$R254,5,$S254,6,$T254)</f>
        <v>#N/A</v>
      </c>
    </row>
    <row r="61" spans="1:24">
      <c r="A61">
        <v>5051454.9999999953</v>
      </c>
      <c r="B61" s="1" cm="1">
        <f t="array" aca="1" ref="B61" ca="1">INDIRECT(L61)</f>
        <v>59.943298925755002</v>
      </c>
      <c r="C61">
        <f t="shared" ca="1" si="0"/>
        <v>61.224207589111899</v>
      </c>
      <c r="D61">
        <f t="shared" ca="1" si="2"/>
        <v>62.213179383327102</v>
      </c>
      <c r="E61">
        <f t="shared" ca="1" si="4"/>
        <v>62.0837236308641</v>
      </c>
      <c r="F61" s="1">
        <f t="shared" ca="1" si="6"/>
        <v>61.733723272721498</v>
      </c>
      <c r="G61" s="1">
        <f t="shared" ca="1" si="8"/>
        <v>60.103725713203701</v>
      </c>
      <c r="H61" s="1">
        <f t="shared" ca="1" si="10"/>
        <v>60.444349432846799</v>
      </c>
      <c r="K61">
        <v>60</v>
      </c>
      <c r="L61" t="str">
        <f>_xlfn.TEXTJOIN("",TRUE,"Data!",(ADDRESS(VALUE(K62),MATCH(HLOOKUP($J$3,Data!$A$1:$BV$183,1,FALSE),Data!$A$1:$BV$1,0),4)))</f>
        <v>Data!Z61</v>
      </c>
      <c r="N61">
        <f t="shared" ca="1" si="13"/>
        <v>59.943298925755002</v>
      </c>
      <c r="O61">
        <f t="shared" ca="1" si="3"/>
        <v>61.224207589111899</v>
      </c>
      <c r="P61">
        <f t="shared" ca="1" si="5"/>
        <v>62.213179383327102</v>
      </c>
      <c r="Q61">
        <f t="shared" ca="1" si="7"/>
        <v>62.0837236308641</v>
      </c>
      <c r="R61">
        <f t="shared" ca="1" si="9"/>
        <v>61.733723272721498</v>
      </c>
      <c r="S61">
        <f t="shared" ca="1" si="11"/>
        <v>60.103725713203701</v>
      </c>
      <c r="T61">
        <f t="shared" ca="1" si="12"/>
        <v>60.444349432846799</v>
      </c>
      <c r="U61" s="13">
        <v>43150</v>
      </c>
      <c r="V61" s="14">
        <v>5051454.9999999953</v>
      </c>
      <c r="W61" s="14" cm="1">
        <f t="array" aca="1" ref="W61" ca="1">_xlfn.SWITCH($J$1,0,$N61,1,$O61,2,$P61,3,$Q61,4,$R61,5,$S61,6,$T61)</f>
        <v>61.733723272721498</v>
      </c>
      <c r="X61" s="14" t="e" cm="1">
        <f t="array" aca="1" ref="X61" ca="1">_xlfn.SWITCH($J$1,0,$N255,1,$O255,2,$P255,3,$Q255,4,$R255,5,$S255,6,$T255)</f>
        <v>#N/A</v>
      </c>
    </row>
    <row r="62" spans="1:24">
      <c r="A62">
        <v>5352011.9999999888</v>
      </c>
      <c r="B62" s="1" cm="1">
        <f t="array" aca="1" ref="B62" ca="1">INDIRECT(L62)</f>
        <v>62.992193261151101</v>
      </c>
      <c r="C62">
        <f t="shared" ca="1" si="0"/>
        <v>59.943298925755002</v>
      </c>
      <c r="D62">
        <f t="shared" ca="1" si="2"/>
        <v>61.224207589111899</v>
      </c>
      <c r="E62">
        <f t="shared" ca="1" si="4"/>
        <v>62.213179383327102</v>
      </c>
      <c r="F62" s="1">
        <f t="shared" ca="1" si="6"/>
        <v>62.0837236308641</v>
      </c>
      <c r="G62" s="1">
        <f t="shared" ca="1" si="8"/>
        <v>61.733723272721498</v>
      </c>
      <c r="H62" s="1">
        <f t="shared" ca="1" si="10"/>
        <v>60.103725713203701</v>
      </c>
      <c r="K62">
        <v>61</v>
      </c>
      <c r="L62" t="str">
        <f>_xlfn.TEXTJOIN("",TRUE,"Data!",(ADDRESS(VALUE(K63),MATCH(HLOOKUP($J$3,Data!$A$1:$BV$183,1,FALSE),Data!$A$1:$BV$1,0),4)))</f>
        <v>Data!Z62</v>
      </c>
      <c r="N62">
        <f t="shared" ca="1" si="13"/>
        <v>62.992193261151101</v>
      </c>
      <c r="O62">
        <f t="shared" ca="1" si="3"/>
        <v>59.943298925755002</v>
      </c>
      <c r="P62">
        <f t="shared" ca="1" si="5"/>
        <v>61.224207589111899</v>
      </c>
      <c r="Q62">
        <f t="shared" ca="1" si="7"/>
        <v>62.213179383327102</v>
      </c>
      <c r="R62">
        <f t="shared" ca="1" si="9"/>
        <v>62.0837236308641</v>
      </c>
      <c r="S62">
        <f t="shared" ca="1" si="11"/>
        <v>61.733723272721498</v>
      </c>
      <c r="T62">
        <f t="shared" ca="1" si="12"/>
        <v>60.103725713203701</v>
      </c>
      <c r="U62" s="13">
        <v>43157</v>
      </c>
      <c r="V62" s="14">
        <v>5352011.9999999888</v>
      </c>
      <c r="W62" s="14" cm="1">
        <f t="array" aca="1" ref="W62" ca="1">_xlfn.SWITCH($J$1,0,$N62,1,$O62,2,$P62,3,$Q62,4,$R62,5,$S62,6,$T62)</f>
        <v>62.0837236308641</v>
      </c>
      <c r="X62" s="14" t="e" cm="1">
        <f t="array" aca="1" ref="X62" ca="1">_xlfn.SWITCH($J$1,0,$N256,1,$O256,2,$P256,3,$Q256,4,$R256,5,$S256,6,$T256)</f>
        <v>#N/A</v>
      </c>
    </row>
    <row r="63" spans="1:24">
      <c r="A63">
        <v>6831811.999999973</v>
      </c>
      <c r="B63" s="1" cm="1">
        <f t="array" aca="1" ref="B63" ca="1">INDIRECT(L63)</f>
        <v>62.737436896682702</v>
      </c>
      <c r="C63">
        <f t="shared" ca="1" si="0"/>
        <v>62.992193261151101</v>
      </c>
      <c r="D63">
        <f t="shared" ca="1" si="2"/>
        <v>59.943298925755002</v>
      </c>
      <c r="E63">
        <f t="shared" ca="1" si="4"/>
        <v>61.224207589111899</v>
      </c>
      <c r="F63" s="1">
        <f t="shared" ca="1" si="6"/>
        <v>62.213179383327102</v>
      </c>
      <c r="G63" s="1">
        <f t="shared" ca="1" si="8"/>
        <v>62.0837236308641</v>
      </c>
      <c r="H63" s="1">
        <f t="shared" ca="1" si="10"/>
        <v>61.733723272721498</v>
      </c>
      <c r="K63">
        <v>62</v>
      </c>
      <c r="L63" t="str">
        <f>_xlfn.TEXTJOIN("",TRUE,"Data!",(ADDRESS(VALUE(K64),MATCH(HLOOKUP($J$3,Data!$A$1:$BV$183,1,FALSE),Data!$A$1:$BV$1,0),4)))</f>
        <v>Data!Z63</v>
      </c>
      <c r="N63">
        <f t="shared" ca="1" si="13"/>
        <v>62.737436896682702</v>
      </c>
      <c r="O63">
        <f t="shared" ca="1" si="3"/>
        <v>62.992193261151101</v>
      </c>
      <c r="P63">
        <f t="shared" ca="1" si="5"/>
        <v>59.943298925755002</v>
      </c>
      <c r="Q63">
        <f t="shared" ca="1" si="7"/>
        <v>61.224207589111899</v>
      </c>
      <c r="R63">
        <f t="shared" ca="1" si="9"/>
        <v>62.213179383327102</v>
      </c>
      <c r="S63">
        <f t="shared" ca="1" si="11"/>
        <v>62.0837236308641</v>
      </c>
      <c r="T63">
        <f t="shared" ca="1" si="12"/>
        <v>61.733723272721498</v>
      </c>
      <c r="U63" s="13">
        <v>43164</v>
      </c>
      <c r="V63" s="14">
        <v>6831811.999999973</v>
      </c>
      <c r="W63" s="14" cm="1">
        <f t="array" aca="1" ref="W63" ca="1">_xlfn.SWITCH($J$1,0,$N63,1,$O63,2,$P63,3,$Q63,4,$R63,5,$S63,6,$T63)</f>
        <v>62.213179383327102</v>
      </c>
      <c r="X63" s="14" t="e" cm="1">
        <f t="array" aca="1" ref="X63" ca="1">_xlfn.SWITCH($J$1,0,$N257,1,$O257,2,$P257,3,$Q257,4,$R257,5,$S257,6,$T257)</f>
        <v>#N/A</v>
      </c>
    </row>
    <row r="64" spans="1:24">
      <c r="A64">
        <v>5048211.9999999916</v>
      </c>
      <c r="B64" s="1" cm="1">
        <f t="array" aca="1" ref="B64" ca="1">INDIRECT(L64)</f>
        <v>61.081918556510701</v>
      </c>
      <c r="C64">
        <f t="shared" ca="1" si="0"/>
        <v>62.737436896682702</v>
      </c>
      <c r="D64">
        <f t="shared" ca="1" si="2"/>
        <v>62.992193261151101</v>
      </c>
      <c r="E64">
        <f t="shared" ca="1" si="4"/>
        <v>59.943298925755002</v>
      </c>
      <c r="F64" s="1">
        <f t="shared" ca="1" si="6"/>
        <v>61.224207589111899</v>
      </c>
      <c r="G64" s="1">
        <f t="shared" ca="1" si="8"/>
        <v>62.213179383327102</v>
      </c>
      <c r="H64" s="1">
        <f t="shared" ca="1" si="10"/>
        <v>62.0837236308641</v>
      </c>
      <c r="K64">
        <v>63</v>
      </c>
      <c r="L64" t="str">
        <f>_xlfn.TEXTJOIN("",TRUE,"Data!",(ADDRESS(VALUE(K65),MATCH(HLOOKUP($J$3,Data!$A$1:$BV$183,1,FALSE),Data!$A$1:$BV$1,0),4)))</f>
        <v>Data!Z64</v>
      </c>
      <c r="N64">
        <f t="shared" ca="1" si="13"/>
        <v>61.081918556510701</v>
      </c>
      <c r="O64">
        <f t="shared" ca="1" si="3"/>
        <v>62.737436896682702</v>
      </c>
      <c r="P64">
        <f t="shared" ca="1" si="5"/>
        <v>62.992193261151101</v>
      </c>
      <c r="Q64">
        <f t="shared" ca="1" si="7"/>
        <v>59.943298925755002</v>
      </c>
      <c r="R64">
        <f t="shared" ca="1" si="9"/>
        <v>61.224207589111899</v>
      </c>
      <c r="S64">
        <f t="shared" ca="1" si="11"/>
        <v>62.213179383327102</v>
      </c>
      <c r="T64">
        <f t="shared" ca="1" si="12"/>
        <v>62.0837236308641</v>
      </c>
      <c r="U64" s="13">
        <v>43171</v>
      </c>
      <c r="V64" s="14">
        <v>5048211.9999999916</v>
      </c>
      <c r="W64" s="14" cm="1">
        <f t="array" aca="1" ref="W64" ca="1">_xlfn.SWITCH($J$1,0,$N64,1,$O64,2,$P64,3,$Q64,4,$R64,5,$S64,6,$T64)</f>
        <v>61.224207589111899</v>
      </c>
      <c r="X64" s="14" t="e" cm="1">
        <f t="array" aca="1" ref="X64" ca="1">_xlfn.SWITCH($J$1,0,$N258,1,$O258,2,$P258,3,$Q258,4,$R258,5,$S258,6,$T258)</f>
        <v>#N/A</v>
      </c>
    </row>
    <row r="65" spans="1:24">
      <c r="A65">
        <v>4826011.9999999953</v>
      </c>
      <c r="B65" s="1" cm="1">
        <f t="array" aca="1" ref="B65" ca="1">INDIRECT(L65)</f>
        <v>61.372842471174899</v>
      </c>
      <c r="C65">
        <f t="shared" ca="1" si="0"/>
        <v>61.081918556510701</v>
      </c>
      <c r="D65">
        <f t="shared" ca="1" si="2"/>
        <v>62.737436896682702</v>
      </c>
      <c r="E65">
        <f t="shared" ca="1" si="4"/>
        <v>62.992193261151101</v>
      </c>
      <c r="F65" s="1">
        <f t="shared" ca="1" si="6"/>
        <v>59.943298925755002</v>
      </c>
      <c r="G65" s="1">
        <f t="shared" ca="1" si="8"/>
        <v>61.224207589111899</v>
      </c>
      <c r="H65" s="1">
        <f t="shared" ca="1" si="10"/>
        <v>62.213179383327102</v>
      </c>
      <c r="K65">
        <v>64</v>
      </c>
      <c r="L65" t="str">
        <f>_xlfn.TEXTJOIN("",TRUE,"Data!",(ADDRESS(VALUE(K66),MATCH(HLOOKUP($J$3,Data!$A$1:$BV$183,1,FALSE),Data!$A$1:$BV$1,0),4)))</f>
        <v>Data!Z65</v>
      </c>
      <c r="N65">
        <f t="shared" ca="1" si="13"/>
        <v>61.372842471174899</v>
      </c>
      <c r="O65">
        <f t="shared" ca="1" si="3"/>
        <v>61.081918556510701</v>
      </c>
      <c r="P65">
        <f t="shared" ca="1" si="5"/>
        <v>62.737436896682702</v>
      </c>
      <c r="Q65">
        <f t="shared" ca="1" si="7"/>
        <v>62.992193261151101</v>
      </c>
      <c r="R65">
        <f t="shared" ca="1" si="9"/>
        <v>59.943298925755002</v>
      </c>
      <c r="S65">
        <f t="shared" ca="1" si="11"/>
        <v>61.224207589111899</v>
      </c>
      <c r="T65">
        <f t="shared" ca="1" si="12"/>
        <v>62.213179383327102</v>
      </c>
      <c r="U65" s="13">
        <v>43178</v>
      </c>
      <c r="V65" s="14">
        <v>4826011.9999999953</v>
      </c>
      <c r="W65" s="14" cm="1">
        <f t="array" aca="1" ref="W65" ca="1">_xlfn.SWITCH($J$1,0,$N65,1,$O65,2,$P65,3,$Q65,4,$R65,5,$S65,6,$T65)</f>
        <v>59.943298925755002</v>
      </c>
      <c r="X65" s="14" t="e" cm="1">
        <f t="array" aca="1" ref="X65" ca="1">_xlfn.SWITCH($J$1,0,$N259,1,$O259,2,$P259,3,$Q259,4,$R259,5,$S259,6,$T259)</f>
        <v>#N/A</v>
      </c>
    </row>
    <row r="66" spans="1:24">
      <c r="A66">
        <v>5258811.9999999925</v>
      </c>
      <c r="B66" s="1" cm="1">
        <f t="array" aca="1" ref="B66" ca="1">INDIRECT(L66)</f>
        <v>63.184836088454901</v>
      </c>
      <c r="C66">
        <f t="shared" ca="1" si="0"/>
        <v>61.372842471174899</v>
      </c>
      <c r="D66">
        <f t="shared" ca="1" si="2"/>
        <v>61.081918556510701</v>
      </c>
      <c r="E66">
        <f t="shared" ca="1" si="4"/>
        <v>62.737436896682702</v>
      </c>
      <c r="F66" s="1">
        <f t="shared" ca="1" si="6"/>
        <v>62.992193261151101</v>
      </c>
      <c r="G66" s="1">
        <f t="shared" ca="1" si="8"/>
        <v>59.943298925755002</v>
      </c>
      <c r="H66" s="1">
        <f t="shared" ca="1" si="10"/>
        <v>61.224207589111899</v>
      </c>
      <c r="K66">
        <v>65</v>
      </c>
      <c r="L66" t="str">
        <f>_xlfn.TEXTJOIN("",TRUE,"Data!",(ADDRESS(VALUE(K67),MATCH(HLOOKUP($J$3,Data!$A$1:$BV$183,1,FALSE),Data!$A$1:$BV$1,0),4)))</f>
        <v>Data!Z66</v>
      </c>
      <c r="N66">
        <f t="shared" ca="1" si="13"/>
        <v>63.184836088454901</v>
      </c>
      <c r="O66">
        <f t="shared" ca="1" si="3"/>
        <v>61.372842471174899</v>
      </c>
      <c r="P66">
        <f t="shared" ca="1" si="5"/>
        <v>61.081918556510701</v>
      </c>
      <c r="Q66">
        <f t="shared" ca="1" si="7"/>
        <v>62.737436896682702</v>
      </c>
      <c r="R66">
        <f t="shared" ca="1" si="9"/>
        <v>62.992193261151101</v>
      </c>
      <c r="S66">
        <f t="shared" ca="1" si="11"/>
        <v>59.943298925755002</v>
      </c>
      <c r="T66">
        <f t="shared" ca="1" si="12"/>
        <v>61.224207589111899</v>
      </c>
      <c r="U66" s="13">
        <v>43185</v>
      </c>
      <c r="V66" s="14">
        <v>5258811.9999999925</v>
      </c>
      <c r="W66" s="14" cm="1">
        <f t="array" aca="1" ref="W66" ca="1">_xlfn.SWITCH($J$1,0,$N66,1,$O66,2,$P66,3,$Q66,4,$R66,5,$S66,6,$T66)</f>
        <v>62.992193261151101</v>
      </c>
      <c r="X66" s="14" t="e" cm="1">
        <f t="array" aca="1" ref="X66" ca="1">_xlfn.SWITCH($J$1,0,$N260,1,$O260,2,$P260,3,$Q260,4,$R260,5,$S260,6,$T260)</f>
        <v>#N/A</v>
      </c>
    </row>
    <row r="67" spans="1:24">
      <c r="A67">
        <v>5501417.4999999888</v>
      </c>
      <c r="B67" s="1" cm="1">
        <f t="array" aca="1" ref="B67" ca="1">INDIRECT(L67)</f>
        <v>63.203884248923103</v>
      </c>
      <c r="C67">
        <f t="shared" ref="C67:C130" ca="1" si="14">B66</f>
        <v>63.184836088454901</v>
      </c>
      <c r="D67">
        <f t="shared" ca="1" si="2"/>
        <v>61.372842471174899</v>
      </c>
      <c r="E67">
        <f t="shared" ca="1" si="4"/>
        <v>61.081918556510701</v>
      </c>
      <c r="F67" s="1">
        <f t="shared" ca="1" si="6"/>
        <v>62.737436896682702</v>
      </c>
      <c r="G67" s="1">
        <f t="shared" ca="1" si="8"/>
        <v>62.992193261151101</v>
      </c>
      <c r="H67" s="1">
        <f t="shared" ca="1" si="10"/>
        <v>59.943298925755002</v>
      </c>
      <c r="K67">
        <v>66</v>
      </c>
      <c r="L67" t="str">
        <f>_xlfn.TEXTJOIN("",TRUE,"Data!",(ADDRESS(VALUE(K68),MATCH(HLOOKUP($J$3,Data!$A$1:$BV$183,1,FALSE),Data!$A$1:$BV$1,0),4)))</f>
        <v>Data!Z67</v>
      </c>
      <c r="N67">
        <f t="shared" ref="N67:N98" ca="1" si="15">B67+B66*$J$2</f>
        <v>63.203884248923103</v>
      </c>
      <c r="O67">
        <f t="shared" ca="1" si="3"/>
        <v>63.184836088454901</v>
      </c>
      <c r="P67">
        <f t="shared" ca="1" si="5"/>
        <v>61.372842471174899</v>
      </c>
      <c r="Q67">
        <f t="shared" ca="1" si="7"/>
        <v>61.081918556510701</v>
      </c>
      <c r="R67">
        <f t="shared" ca="1" si="9"/>
        <v>62.737436896682702</v>
      </c>
      <c r="S67">
        <f t="shared" ca="1" si="11"/>
        <v>62.992193261151101</v>
      </c>
      <c r="T67">
        <f t="shared" ca="1" si="12"/>
        <v>59.943298925755002</v>
      </c>
      <c r="U67" s="13">
        <v>43192</v>
      </c>
      <c r="V67" s="14">
        <v>5501417.4999999888</v>
      </c>
      <c r="W67" s="14" cm="1">
        <f t="array" aca="1" ref="W67" ca="1">_xlfn.SWITCH($J$1,0,$N67,1,$O67,2,$P67,3,$Q67,4,$R67,5,$S67,6,$T67)</f>
        <v>62.737436896682702</v>
      </c>
      <c r="X67" s="14" t="e" cm="1">
        <f t="array" aca="1" ref="X67" ca="1">_xlfn.SWITCH($J$1,0,$N261,1,$O261,2,$P261,3,$Q261,4,$R261,5,$S261,6,$T261)</f>
        <v>#N/A</v>
      </c>
    </row>
    <row r="68" spans="1:24">
      <c r="A68">
        <v>5515217.4999999907</v>
      </c>
      <c r="B68" s="1" cm="1">
        <f t="array" aca="1" ref="B68" ca="1">INDIRECT(L68)</f>
        <v>61.649836089873098</v>
      </c>
      <c r="C68">
        <f t="shared" ca="1" si="14"/>
        <v>63.203884248923103</v>
      </c>
      <c r="D68">
        <f t="shared" ref="D68:D131" ca="1" si="16">B66</f>
        <v>63.184836088454901</v>
      </c>
      <c r="E68">
        <f t="shared" ca="1" si="4"/>
        <v>61.372842471174899</v>
      </c>
      <c r="F68" s="1">
        <f t="shared" ca="1" si="6"/>
        <v>61.081918556510701</v>
      </c>
      <c r="G68" s="1">
        <f t="shared" ca="1" si="8"/>
        <v>62.737436896682702</v>
      </c>
      <c r="H68" s="1">
        <f t="shared" ca="1" si="10"/>
        <v>62.992193261151101</v>
      </c>
      <c r="K68">
        <v>67</v>
      </c>
      <c r="L68" t="str">
        <f>_xlfn.TEXTJOIN("",TRUE,"Data!",(ADDRESS(VALUE(K69),MATCH(HLOOKUP($J$3,Data!$A$1:$BV$183,1,FALSE),Data!$A$1:$BV$1,0),4)))</f>
        <v>Data!Z68</v>
      </c>
      <c r="N68">
        <f t="shared" ca="1" si="15"/>
        <v>61.649836089873098</v>
      </c>
      <c r="O68">
        <f t="shared" ref="O68:O131" ca="1" si="17">N67</f>
        <v>63.203884248923103</v>
      </c>
      <c r="P68">
        <f t="shared" ca="1" si="5"/>
        <v>63.184836088454901</v>
      </c>
      <c r="Q68">
        <f t="shared" ca="1" si="7"/>
        <v>61.372842471174899</v>
      </c>
      <c r="R68">
        <f t="shared" ca="1" si="9"/>
        <v>61.081918556510701</v>
      </c>
      <c r="S68">
        <f t="shared" ca="1" si="11"/>
        <v>62.737436896682702</v>
      </c>
      <c r="T68">
        <f t="shared" ca="1" si="12"/>
        <v>62.992193261151101</v>
      </c>
      <c r="U68" s="13">
        <v>43199</v>
      </c>
      <c r="V68" s="14">
        <v>5515217.4999999907</v>
      </c>
      <c r="W68" s="14" cm="1">
        <f t="array" aca="1" ref="W68" ca="1">_xlfn.SWITCH($J$1,0,$N68,1,$O68,2,$P68,3,$Q68,4,$R68,5,$S68,6,$T68)</f>
        <v>61.081918556510701</v>
      </c>
      <c r="X68" s="14" t="e" cm="1">
        <f t="array" aca="1" ref="X68" ca="1">_xlfn.SWITCH($J$1,0,$N262,1,$O262,2,$P262,3,$Q262,4,$R262,5,$S262,6,$T262)</f>
        <v>#N/A</v>
      </c>
    </row>
    <row r="69" spans="1:24">
      <c r="A69">
        <v>4837417.4999999972</v>
      </c>
      <c r="B69" s="1" cm="1">
        <f t="array" aca="1" ref="B69" ca="1">INDIRECT(L69)</f>
        <v>60.196324769363002</v>
      </c>
      <c r="C69">
        <f t="shared" ca="1" si="14"/>
        <v>61.649836089873098</v>
      </c>
      <c r="D69">
        <f t="shared" ca="1" si="16"/>
        <v>63.203884248923103</v>
      </c>
      <c r="E69">
        <f t="shared" ref="E69:E132" ca="1" si="18">B66</f>
        <v>63.184836088454901</v>
      </c>
      <c r="F69" s="1">
        <f t="shared" ca="1" si="6"/>
        <v>61.372842471174899</v>
      </c>
      <c r="G69" s="1">
        <f t="shared" ca="1" si="8"/>
        <v>61.081918556510701</v>
      </c>
      <c r="H69" s="1">
        <f t="shared" ca="1" si="10"/>
        <v>62.737436896682702</v>
      </c>
      <c r="K69">
        <v>68</v>
      </c>
      <c r="L69" t="str">
        <f>_xlfn.TEXTJOIN("",TRUE,"Data!",(ADDRESS(VALUE(K70),MATCH(HLOOKUP($J$3,Data!$A$1:$BV$183,1,FALSE),Data!$A$1:$BV$1,0),4)))</f>
        <v>Data!Z69</v>
      </c>
      <c r="N69">
        <f t="shared" ca="1" si="15"/>
        <v>60.196324769363002</v>
      </c>
      <c r="O69">
        <f t="shared" ca="1" si="17"/>
        <v>61.649836089873098</v>
      </c>
      <c r="P69">
        <f t="shared" ref="P69:P132" ca="1" si="19">N67</f>
        <v>63.203884248923103</v>
      </c>
      <c r="Q69">
        <f t="shared" ca="1" si="7"/>
        <v>63.184836088454901</v>
      </c>
      <c r="R69">
        <f t="shared" ca="1" si="9"/>
        <v>61.372842471174899</v>
      </c>
      <c r="S69">
        <f t="shared" ca="1" si="11"/>
        <v>61.081918556510701</v>
      </c>
      <c r="T69">
        <f t="shared" ca="1" si="12"/>
        <v>62.737436896682702</v>
      </c>
      <c r="U69" s="13">
        <v>43206</v>
      </c>
      <c r="V69" s="14">
        <v>4837417.4999999972</v>
      </c>
      <c r="W69" s="14" cm="1">
        <f t="array" aca="1" ref="W69" ca="1">_xlfn.SWITCH($J$1,0,$N69,1,$O69,2,$P69,3,$Q69,4,$R69,5,$S69,6,$T69)</f>
        <v>61.372842471174899</v>
      </c>
      <c r="X69" s="14" t="e" cm="1">
        <f t="array" aca="1" ref="X69" ca="1">_xlfn.SWITCH($J$1,0,$N263,1,$O263,2,$P263,3,$Q263,4,$R263,5,$S263,6,$T263)</f>
        <v>#N/A</v>
      </c>
    </row>
    <row r="70" spans="1:24">
      <c r="A70">
        <v>5324317.4999999851</v>
      </c>
      <c r="B70" s="1" cm="1">
        <f t="array" aca="1" ref="B70" ca="1">INDIRECT(L70)</f>
        <v>64.317681068981997</v>
      </c>
      <c r="C70">
        <f t="shared" ca="1" si="14"/>
        <v>60.196324769363002</v>
      </c>
      <c r="D70">
        <f t="shared" ca="1" si="16"/>
        <v>61.649836089873098</v>
      </c>
      <c r="E70">
        <f t="shared" ca="1" si="18"/>
        <v>63.203884248923103</v>
      </c>
      <c r="F70" s="1">
        <f t="shared" ref="F70:F133" ca="1" si="20">B66</f>
        <v>63.184836088454901</v>
      </c>
      <c r="G70" s="1">
        <f t="shared" ca="1" si="8"/>
        <v>61.372842471174899</v>
      </c>
      <c r="H70" s="1">
        <f t="shared" ca="1" si="10"/>
        <v>61.081918556510701</v>
      </c>
      <c r="K70">
        <v>69</v>
      </c>
      <c r="L70" t="str">
        <f>_xlfn.TEXTJOIN("",TRUE,"Data!",(ADDRESS(VALUE(K71),MATCH(HLOOKUP($J$3,Data!$A$1:$BV$183,1,FALSE),Data!$A$1:$BV$1,0),4)))</f>
        <v>Data!Z70</v>
      </c>
      <c r="N70">
        <f t="shared" ca="1" si="15"/>
        <v>64.317681068981997</v>
      </c>
      <c r="O70">
        <f t="shared" ca="1" si="17"/>
        <v>60.196324769363002</v>
      </c>
      <c r="P70">
        <f t="shared" ca="1" si="19"/>
        <v>61.649836089873098</v>
      </c>
      <c r="Q70">
        <f t="shared" ref="Q70:Q133" ca="1" si="21">N67</f>
        <v>63.203884248923103</v>
      </c>
      <c r="R70">
        <f t="shared" ca="1" si="9"/>
        <v>63.184836088454901</v>
      </c>
      <c r="S70">
        <f t="shared" ca="1" si="11"/>
        <v>61.372842471174899</v>
      </c>
      <c r="T70">
        <f t="shared" ca="1" si="12"/>
        <v>61.081918556510701</v>
      </c>
      <c r="U70" s="13">
        <v>43213</v>
      </c>
      <c r="V70" s="14">
        <v>5324317.4999999851</v>
      </c>
      <c r="W70" s="14" cm="1">
        <f t="array" aca="1" ref="W70" ca="1">_xlfn.SWITCH($J$1,0,$N70,1,$O70,2,$P70,3,$Q70,4,$R70,5,$S70,6,$T70)</f>
        <v>63.184836088454901</v>
      </c>
      <c r="X70" s="14" t="e" cm="1">
        <f t="array" aca="1" ref="X70" ca="1">_xlfn.SWITCH($J$1,0,$N264,1,$O264,2,$P264,3,$Q264,4,$R264,5,$S264,6,$T264)</f>
        <v>#N/A</v>
      </c>
    </row>
    <row r="71" spans="1:24">
      <c r="A71">
        <v>5688099.9999999963</v>
      </c>
      <c r="B71" s="1" cm="1">
        <f t="array" aca="1" ref="B71" ca="1">INDIRECT(L71)</f>
        <v>61.428121609148903</v>
      </c>
      <c r="C71">
        <f t="shared" ca="1" si="14"/>
        <v>64.317681068981997</v>
      </c>
      <c r="D71">
        <f t="shared" ca="1" si="16"/>
        <v>60.196324769363002</v>
      </c>
      <c r="E71">
        <f t="shared" ca="1" si="18"/>
        <v>61.649836089873098</v>
      </c>
      <c r="F71" s="1">
        <f t="shared" ca="1" si="20"/>
        <v>63.203884248923103</v>
      </c>
      <c r="G71" s="1">
        <f t="shared" ref="G71:G134" ca="1" si="22">B66</f>
        <v>63.184836088454901</v>
      </c>
      <c r="H71" s="1">
        <f t="shared" ca="1" si="10"/>
        <v>61.372842471174899</v>
      </c>
      <c r="K71">
        <v>70</v>
      </c>
      <c r="L71" t="str">
        <f>_xlfn.TEXTJOIN("",TRUE,"Data!",(ADDRESS(VALUE(K72),MATCH(HLOOKUP($J$3,Data!$A$1:$BV$183,1,FALSE),Data!$A$1:$BV$1,0),4)))</f>
        <v>Data!Z71</v>
      </c>
      <c r="N71">
        <f t="shared" ca="1" si="15"/>
        <v>61.428121609148903</v>
      </c>
      <c r="O71">
        <f t="shared" ca="1" si="17"/>
        <v>64.317681068981997</v>
      </c>
      <c r="P71">
        <f t="shared" ca="1" si="19"/>
        <v>60.196324769363002</v>
      </c>
      <c r="Q71">
        <f t="shared" ca="1" si="21"/>
        <v>61.649836089873098</v>
      </c>
      <c r="R71">
        <f t="shared" ref="R71:R134" ca="1" si="23">N67</f>
        <v>63.203884248923103</v>
      </c>
      <c r="S71">
        <f t="shared" ca="1" si="11"/>
        <v>63.184836088454901</v>
      </c>
      <c r="T71">
        <f t="shared" ca="1" si="12"/>
        <v>61.372842471174899</v>
      </c>
      <c r="U71" s="13">
        <v>43220</v>
      </c>
      <c r="V71" s="14">
        <v>5688099.9999999963</v>
      </c>
      <c r="W71" s="14" cm="1">
        <f t="array" aca="1" ref="W71" ca="1">_xlfn.SWITCH($J$1,0,$N71,1,$O71,2,$P71,3,$Q71,4,$R71,5,$S71,6,$T71)</f>
        <v>63.203884248923103</v>
      </c>
      <c r="X71" s="14" t="e" cm="1">
        <f t="array" aca="1" ref="X71" ca="1">_xlfn.SWITCH($J$1,0,$N265,1,$O265,2,$P265,3,$Q265,4,$R265,5,$S265,6,$T265)</f>
        <v>#N/A</v>
      </c>
    </row>
    <row r="72" spans="1:24">
      <c r="A72">
        <v>5261099.9999999953</v>
      </c>
      <c r="B72" s="1" cm="1">
        <f t="array" aca="1" ref="B72" ca="1">INDIRECT(L72)</f>
        <v>61.588127677671899</v>
      </c>
      <c r="C72">
        <f t="shared" ca="1" si="14"/>
        <v>61.428121609148903</v>
      </c>
      <c r="D72">
        <f t="shared" ca="1" si="16"/>
        <v>64.317681068981997</v>
      </c>
      <c r="E72">
        <f t="shared" ca="1" si="18"/>
        <v>60.196324769363002</v>
      </c>
      <c r="F72" s="1">
        <f t="shared" ca="1" si="20"/>
        <v>61.649836089873098</v>
      </c>
      <c r="G72" s="1">
        <f t="shared" ca="1" si="22"/>
        <v>63.203884248923103</v>
      </c>
      <c r="H72" s="1">
        <f t="shared" ref="H72:H135" ca="1" si="24">B66</f>
        <v>63.184836088454901</v>
      </c>
      <c r="K72">
        <v>71</v>
      </c>
      <c r="L72" t="str">
        <f>_xlfn.TEXTJOIN("",TRUE,"Data!",(ADDRESS(VALUE(K73),MATCH(HLOOKUP($J$3,Data!$A$1:$BV$183,1,FALSE),Data!$A$1:$BV$1,0),4)))</f>
        <v>Data!Z72</v>
      </c>
      <c r="N72">
        <f t="shared" ca="1" si="15"/>
        <v>61.588127677671899</v>
      </c>
      <c r="O72">
        <f t="shared" ca="1" si="17"/>
        <v>61.428121609148903</v>
      </c>
      <c r="P72">
        <f t="shared" ca="1" si="19"/>
        <v>64.317681068981997</v>
      </c>
      <c r="Q72">
        <f t="shared" ca="1" si="21"/>
        <v>60.196324769363002</v>
      </c>
      <c r="R72">
        <f t="shared" ca="1" si="23"/>
        <v>61.649836089873098</v>
      </c>
      <c r="S72">
        <f t="shared" ref="S72:S135" ca="1" si="25">N67</f>
        <v>63.203884248923103</v>
      </c>
      <c r="T72">
        <f t="shared" ca="1" si="12"/>
        <v>63.184836088454901</v>
      </c>
      <c r="U72" s="13">
        <v>43227</v>
      </c>
      <c r="V72" s="14">
        <v>5261099.9999999953</v>
      </c>
      <c r="W72" s="14" cm="1">
        <f t="array" aca="1" ref="W72" ca="1">_xlfn.SWITCH($J$1,0,$N72,1,$O72,2,$P72,3,$Q72,4,$R72,5,$S72,6,$T72)</f>
        <v>61.649836089873098</v>
      </c>
      <c r="X72" s="14" t="e" cm="1">
        <f t="array" aca="1" ref="X72" ca="1">_xlfn.SWITCH($J$1,0,$N266,1,$O266,2,$P266,3,$Q266,4,$R266,5,$S266,6,$T266)</f>
        <v>#N/A</v>
      </c>
    </row>
    <row r="73" spans="1:24">
      <c r="A73">
        <v>5026999.9999999925</v>
      </c>
      <c r="B73" s="1" cm="1">
        <f t="array" aca="1" ref="B73" ca="1">INDIRECT(L73)</f>
        <v>60.565307046946401</v>
      </c>
      <c r="C73">
        <f t="shared" ca="1" si="14"/>
        <v>61.588127677671899</v>
      </c>
      <c r="D73">
        <f t="shared" ca="1" si="16"/>
        <v>61.428121609148903</v>
      </c>
      <c r="E73">
        <f t="shared" ca="1" si="18"/>
        <v>64.317681068981997</v>
      </c>
      <c r="F73" s="1">
        <f t="shared" ca="1" si="20"/>
        <v>60.196324769363002</v>
      </c>
      <c r="G73" s="1">
        <f t="shared" ca="1" si="22"/>
        <v>61.649836089873098</v>
      </c>
      <c r="H73" s="1">
        <f t="shared" ca="1" si="24"/>
        <v>63.203884248923103</v>
      </c>
      <c r="K73">
        <v>72</v>
      </c>
      <c r="L73" t="str">
        <f>_xlfn.TEXTJOIN("",TRUE,"Data!",(ADDRESS(VALUE(K74),MATCH(HLOOKUP($J$3,Data!$A$1:$BV$183,1,FALSE),Data!$A$1:$BV$1,0),4)))</f>
        <v>Data!Z73</v>
      </c>
      <c r="N73">
        <f t="shared" ca="1" si="15"/>
        <v>60.565307046946401</v>
      </c>
      <c r="O73">
        <f t="shared" ca="1" si="17"/>
        <v>61.588127677671899</v>
      </c>
      <c r="P73">
        <f t="shared" ca="1" si="19"/>
        <v>61.428121609148903</v>
      </c>
      <c r="Q73">
        <f t="shared" ca="1" si="21"/>
        <v>64.317681068981997</v>
      </c>
      <c r="R73">
        <f t="shared" ca="1" si="23"/>
        <v>60.196324769363002</v>
      </c>
      <c r="S73">
        <f t="shared" ca="1" si="25"/>
        <v>61.649836089873098</v>
      </c>
      <c r="T73">
        <f t="shared" ref="T73:T136" ca="1" si="26">N67</f>
        <v>63.203884248923103</v>
      </c>
      <c r="U73" s="13">
        <v>43234</v>
      </c>
      <c r="V73" s="14">
        <v>5026999.9999999925</v>
      </c>
      <c r="W73" s="14" cm="1">
        <f t="array" aca="1" ref="W73" ca="1">_xlfn.SWITCH($J$1,0,$N73,1,$O73,2,$P73,3,$Q73,4,$R73,5,$S73,6,$T73)</f>
        <v>60.196324769363002</v>
      </c>
      <c r="X73" s="14" t="e" cm="1">
        <f t="array" aca="1" ref="X73" ca="1">_xlfn.SWITCH($J$1,0,$N267,1,$O267,2,$P267,3,$Q267,4,$R267,5,$S267,6,$T267)</f>
        <v>#N/A</v>
      </c>
    </row>
    <row r="74" spans="1:24">
      <c r="A74">
        <v>4985299.9999999925</v>
      </c>
      <c r="B74" s="1" cm="1">
        <f t="array" aca="1" ref="B74" ca="1">INDIRECT(L74)</f>
        <v>60.253204125127802</v>
      </c>
      <c r="C74">
        <f t="shared" ca="1" si="14"/>
        <v>60.565307046946401</v>
      </c>
      <c r="D74">
        <f t="shared" ca="1" si="16"/>
        <v>61.588127677671899</v>
      </c>
      <c r="E74">
        <f t="shared" ca="1" si="18"/>
        <v>61.428121609148903</v>
      </c>
      <c r="F74" s="1">
        <f t="shared" ca="1" si="20"/>
        <v>64.317681068981997</v>
      </c>
      <c r="G74" s="1">
        <f t="shared" ca="1" si="22"/>
        <v>60.196324769363002</v>
      </c>
      <c r="H74" s="1">
        <f t="shared" ca="1" si="24"/>
        <v>61.649836089873098</v>
      </c>
      <c r="K74">
        <v>73</v>
      </c>
      <c r="L74" t="str">
        <f>_xlfn.TEXTJOIN("",TRUE,"Data!",(ADDRESS(VALUE(K75),MATCH(HLOOKUP($J$3,Data!$A$1:$BV$183,1,FALSE),Data!$A$1:$BV$1,0),4)))</f>
        <v>Data!Z74</v>
      </c>
      <c r="N74">
        <f t="shared" ca="1" si="15"/>
        <v>60.253204125127802</v>
      </c>
      <c r="O74">
        <f t="shared" ca="1" si="17"/>
        <v>60.565307046946401</v>
      </c>
      <c r="P74">
        <f t="shared" ca="1" si="19"/>
        <v>61.588127677671899</v>
      </c>
      <c r="Q74">
        <f t="shared" ca="1" si="21"/>
        <v>61.428121609148903</v>
      </c>
      <c r="R74">
        <f t="shared" ca="1" si="23"/>
        <v>64.317681068981997</v>
      </c>
      <c r="S74">
        <f t="shared" ca="1" si="25"/>
        <v>60.196324769363002</v>
      </c>
      <c r="T74">
        <f t="shared" ca="1" si="26"/>
        <v>61.649836089873098</v>
      </c>
      <c r="U74" s="13">
        <v>43241</v>
      </c>
      <c r="V74" s="14">
        <v>4985299.9999999925</v>
      </c>
      <c r="W74" s="14" cm="1">
        <f t="array" aca="1" ref="W74" ca="1">_xlfn.SWITCH($J$1,0,$N74,1,$O74,2,$P74,3,$Q74,4,$R74,5,$S74,6,$T74)</f>
        <v>64.317681068981997</v>
      </c>
      <c r="X74" s="14" t="e" cm="1">
        <f t="array" aca="1" ref="X74" ca="1">_xlfn.SWITCH($J$1,0,$N268,1,$O268,2,$P268,3,$Q268,4,$R268,5,$S268,6,$T268)</f>
        <v>#N/A</v>
      </c>
    </row>
    <row r="75" spans="1:24">
      <c r="A75">
        <v>5727785.9999999953</v>
      </c>
      <c r="B75" s="1" cm="1">
        <f t="array" aca="1" ref="B75" ca="1">INDIRECT(L75)</f>
        <v>60.9548619065027</v>
      </c>
      <c r="C75">
        <f t="shared" ca="1" si="14"/>
        <v>60.253204125127802</v>
      </c>
      <c r="D75">
        <f t="shared" ca="1" si="16"/>
        <v>60.565307046946401</v>
      </c>
      <c r="E75">
        <f t="shared" ca="1" si="18"/>
        <v>61.588127677671899</v>
      </c>
      <c r="F75" s="1">
        <f t="shared" ca="1" si="20"/>
        <v>61.428121609148903</v>
      </c>
      <c r="G75" s="1">
        <f t="shared" ca="1" si="22"/>
        <v>64.317681068981997</v>
      </c>
      <c r="H75" s="1">
        <f t="shared" ca="1" si="24"/>
        <v>60.196324769363002</v>
      </c>
      <c r="K75">
        <v>74</v>
      </c>
      <c r="L75" t="str">
        <f>_xlfn.TEXTJOIN("",TRUE,"Data!",(ADDRESS(VALUE(K76),MATCH(HLOOKUP($J$3,Data!$A$1:$BV$183,1,FALSE),Data!$A$1:$BV$1,0),4)))</f>
        <v>Data!Z75</v>
      </c>
      <c r="N75">
        <f t="shared" ca="1" si="15"/>
        <v>60.9548619065027</v>
      </c>
      <c r="O75">
        <f t="shared" ca="1" si="17"/>
        <v>60.253204125127802</v>
      </c>
      <c r="P75">
        <f t="shared" ca="1" si="19"/>
        <v>60.565307046946401</v>
      </c>
      <c r="Q75">
        <f t="shared" ca="1" si="21"/>
        <v>61.588127677671899</v>
      </c>
      <c r="R75">
        <f t="shared" ca="1" si="23"/>
        <v>61.428121609148903</v>
      </c>
      <c r="S75">
        <f t="shared" ca="1" si="25"/>
        <v>64.317681068981997</v>
      </c>
      <c r="T75">
        <f t="shared" ca="1" si="26"/>
        <v>60.196324769363002</v>
      </c>
      <c r="U75" s="13">
        <v>43248</v>
      </c>
      <c r="V75" s="14">
        <v>5727785.9999999953</v>
      </c>
      <c r="W75" s="14" cm="1">
        <f t="array" aca="1" ref="W75" ca="1">_xlfn.SWITCH($J$1,0,$N75,1,$O75,2,$P75,3,$Q75,4,$R75,5,$S75,6,$T75)</f>
        <v>61.428121609148903</v>
      </c>
      <c r="X75" s="14" t="e" cm="1">
        <f t="array" aca="1" ref="X75" ca="1">_xlfn.SWITCH($J$1,0,$N269,1,$O269,2,$P269,3,$Q269,4,$R269,5,$S269,6,$T269)</f>
        <v>#N/A</v>
      </c>
    </row>
    <row r="76" spans="1:24">
      <c r="A76">
        <v>5908785.9999999898</v>
      </c>
      <c r="B76" s="1" cm="1">
        <f t="array" aca="1" ref="B76" ca="1">INDIRECT(L76)</f>
        <v>61.124333265750302</v>
      </c>
      <c r="C76">
        <f t="shared" ca="1" si="14"/>
        <v>60.9548619065027</v>
      </c>
      <c r="D76">
        <f t="shared" ca="1" si="16"/>
        <v>60.253204125127802</v>
      </c>
      <c r="E76">
        <f t="shared" ca="1" si="18"/>
        <v>60.565307046946401</v>
      </c>
      <c r="F76" s="1">
        <f t="shared" ca="1" si="20"/>
        <v>61.588127677671899</v>
      </c>
      <c r="G76" s="1">
        <f t="shared" ca="1" si="22"/>
        <v>61.428121609148903</v>
      </c>
      <c r="H76" s="1">
        <f t="shared" ca="1" si="24"/>
        <v>64.317681068981997</v>
      </c>
      <c r="K76">
        <v>75</v>
      </c>
      <c r="L76" t="str">
        <f>_xlfn.TEXTJOIN("",TRUE,"Data!",(ADDRESS(VALUE(K77),MATCH(HLOOKUP($J$3,Data!$A$1:$BV$183,1,FALSE),Data!$A$1:$BV$1,0),4)))</f>
        <v>Data!Z76</v>
      </c>
      <c r="N76">
        <f t="shared" ca="1" si="15"/>
        <v>61.124333265750302</v>
      </c>
      <c r="O76">
        <f t="shared" ca="1" si="17"/>
        <v>60.9548619065027</v>
      </c>
      <c r="P76">
        <f t="shared" ca="1" si="19"/>
        <v>60.253204125127802</v>
      </c>
      <c r="Q76">
        <f t="shared" ca="1" si="21"/>
        <v>60.565307046946401</v>
      </c>
      <c r="R76">
        <f t="shared" ca="1" si="23"/>
        <v>61.588127677671899</v>
      </c>
      <c r="S76">
        <f t="shared" ca="1" si="25"/>
        <v>61.428121609148903</v>
      </c>
      <c r="T76">
        <f t="shared" ca="1" si="26"/>
        <v>64.317681068981997</v>
      </c>
      <c r="U76" s="13">
        <v>43255</v>
      </c>
      <c r="V76" s="14">
        <v>5908785.9999999898</v>
      </c>
      <c r="W76" s="14" cm="1">
        <f t="array" aca="1" ref="W76" ca="1">_xlfn.SWITCH($J$1,0,$N76,1,$O76,2,$P76,3,$Q76,4,$R76,5,$S76,6,$T76)</f>
        <v>61.588127677671899</v>
      </c>
      <c r="X76" s="14" t="e" cm="1">
        <f t="array" aca="1" ref="X76" ca="1">_xlfn.SWITCH($J$1,0,$N270,1,$O270,2,$P270,3,$Q270,4,$R270,5,$S270,6,$T270)</f>
        <v>#N/A</v>
      </c>
    </row>
    <row r="77" spans="1:24">
      <c r="A77">
        <v>5186285.9999999888</v>
      </c>
      <c r="B77" s="1" cm="1">
        <f t="array" aca="1" ref="B77" ca="1">INDIRECT(L77)</f>
        <v>58.5200670884714</v>
      </c>
      <c r="C77">
        <f t="shared" ca="1" si="14"/>
        <v>61.124333265750302</v>
      </c>
      <c r="D77">
        <f t="shared" ca="1" si="16"/>
        <v>60.9548619065027</v>
      </c>
      <c r="E77">
        <f t="shared" ca="1" si="18"/>
        <v>60.253204125127802</v>
      </c>
      <c r="F77" s="1">
        <f t="shared" ca="1" si="20"/>
        <v>60.565307046946401</v>
      </c>
      <c r="G77" s="1">
        <f t="shared" ca="1" si="22"/>
        <v>61.588127677671899</v>
      </c>
      <c r="H77" s="1">
        <f t="shared" ca="1" si="24"/>
        <v>61.428121609148903</v>
      </c>
      <c r="K77">
        <v>76</v>
      </c>
      <c r="L77" t="str">
        <f>_xlfn.TEXTJOIN("",TRUE,"Data!",(ADDRESS(VALUE(K78),MATCH(HLOOKUP($J$3,Data!$A$1:$BV$183,1,FALSE),Data!$A$1:$BV$1,0),4)))</f>
        <v>Data!Z77</v>
      </c>
      <c r="N77">
        <f t="shared" ca="1" si="15"/>
        <v>58.5200670884714</v>
      </c>
      <c r="O77">
        <f t="shared" ca="1" si="17"/>
        <v>61.124333265750302</v>
      </c>
      <c r="P77">
        <f t="shared" ca="1" si="19"/>
        <v>60.9548619065027</v>
      </c>
      <c r="Q77">
        <f t="shared" ca="1" si="21"/>
        <v>60.253204125127802</v>
      </c>
      <c r="R77">
        <f t="shared" ca="1" si="23"/>
        <v>60.565307046946401</v>
      </c>
      <c r="S77">
        <f t="shared" ca="1" si="25"/>
        <v>61.588127677671899</v>
      </c>
      <c r="T77">
        <f t="shared" ca="1" si="26"/>
        <v>61.428121609148903</v>
      </c>
      <c r="U77" s="13">
        <v>43262</v>
      </c>
      <c r="V77" s="14">
        <v>5186285.9999999888</v>
      </c>
      <c r="W77" s="14" cm="1">
        <f t="array" aca="1" ref="W77" ca="1">_xlfn.SWITCH($J$1,0,$N77,1,$O77,2,$P77,3,$Q77,4,$R77,5,$S77,6,$T77)</f>
        <v>60.565307046946401</v>
      </c>
      <c r="X77" s="14" t="e" cm="1">
        <f t="array" aca="1" ref="X77" ca="1">_xlfn.SWITCH($J$1,0,$N271,1,$O271,2,$P271,3,$Q271,4,$R271,5,$S271,6,$T271)</f>
        <v>#N/A</v>
      </c>
    </row>
    <row r="78" spans="1:24">
      <c r="A78">
        <v>5284885.9999999944</v>
      </c>
      <c r="B78" s="1" cm="1">
        <f t="array" aca="1" ref="B78" ca="1">INDIRECT(L78)</f>
        <v>58.235069717681696</v>
      </c>
      <c r="C78">
        <f t="shared" ca="1" si="14"/>
        <v>58.5200670884714</v>
      </c>
      <c r="D78">
        <f t="shared" ca="1" si="16"/>
        <v>61.124333265750302</v>
      </c>
      <c r="E78">
        <f t="shared" ca="1" si="18"/>
        <v>60.9548619065027</v>
      </c>
      <c r="F78" s="1">
        <f t="shared" ca="1" si="20"/>
        <v>60.253204125127802</v>
      </c>
      <c r="G78" s="1">
        <f t="shared" ca="1" si="22"/>
        <v>60.565307046946401</v>
      </c>
      <c r="H78" s="1">
        <f t="shared" ca="1" si="24"/>
        <v>61.588127677671899</v>
      </c>
      <c r="K78">
        <v>77</v>
      </c>
      <c r="L78" t="str">
        <f>_xlfn.TEXTJOIN("",TRUE,"Data!",(ADDRESS(VALUE(K79),MATCH(HLOOKUP($J$3,Data!$A$1:$BV$183,1,FALSE),Data!$A$1:$BV$1,0),4)))</f>
        <v>Data!Z78</v>
      </c>
      <c r="N78">
        <f t="shared" ca="1" si="15"/>
        <v>58.235069717681696</v>
      </c>
      <c r="O78">
        <f t="shared" ca="1" si="17"/>
        <v>58.5200670884714</v>
      </c>
      <c r="P78">
        <f t="shared" ca="1" si="19"/>
        <v>61.124333265750302</v>
      </c>
      <c r="Q78">
        <f t="shared" ca="1" si="21"/>
        <v>60.9548619065027</v>
      </c>
      <c r="R78">
        <f t="shared" ca="1" si="23"/>
        <v>60.253204125127802</v>
      </c>
      <c r="S78">
        <f t="shared" ca="1" si="25"/>
        <v>60.565307046946401</v>
      </c>
      <c r="T78">
        <f t="shared" ca="1" si="26"/>
        <v>61.588127677671899</v>
      </c>
      <c r="U78" s="13">
        <v>43269</v>
      </c>
      <c r="V78" s="14">
        <v>5284885.9999999944</v>
      </c>
      <c r="W78" s="14" cm="1">
        <f t="array" aca="1" ref="W78" ca="1">_xlfn.SWITCH($J$1,0,$N78,1,$O78,2,$P78,3,$Q78,4,$R78,5,$S78,6,$T78)</f>
        <v>60.253204125127802</v>
      </c>
      <c r="X78" s="14" t="e" cm="1">
        <f t="array" aca="1" ref="X78" ca="1">_xlfn.SWITCH($J$1,0,$N272,1,$O272,2,$P272,3,$Q272,4,$R272,5,$S272,6,$T272)</f>
        <v>#N/A</v>
      </c>
    </row>
    <row r="79" spans="1:24">
      <c r="A79">
        <v>5258385.9999999916</v>
      </c>
      <c r="B79" s="1" cm="1">
        <f t="array" aca="1" ref="B79" ca="1">INDIRECT(L79)</f>
        <v>59.561299733416199</v>
      </c>
      <c r="C79">
        <f t="shared" ca="1" si="14"/>
        <v>58.235069717681696</v>
      </c>
      <c r="D79">
        <f t="shared" ca="1" si="16"/>
        <v>58.5200670884714</v>
      </c>
      <c r="E79">
        <f t="shared" ca="1" si="18"/>
        <v>61.124333265750302</v>
      </c>
      <c r="F79" s="1">
        <f t="shared" ca="1" si="20"/>
        <v>60.9548619065027</v>
      </c>
      <c r="G79" s="1">
        <f t="shared" ca="1" si="22"/>
        <v>60.253204125127802</v>
      </c>
      <c r="H79" s="1">
        <f t="shared" ca="1" si="24"/>
        <v>60.565307046946401</v>
      </c>
      <c r="K79">
        <v>78</v>
      </c>
      <c r="L79" t="str">
        <f>_xlfn.TEXTJOIN("",TRUE,"Data!",(ADDRESS(VALUE(K80),MATCH(HLOOKUP($J$3,Data!$A$1:$BV$183,1,FALSE),Data!$A$1:$BV$1,0),4)))</f>
        <v>Data!Z79</v>
      </c>
      <c r="N79">
        <f t="shared" ca="1" si="15"/>
        <v>59.561299733416199</v>
      </c>
      <c r="O79">
        <f t="shared" ca="1" si="17"/>
        <v>58.235069717681696</v>
      </c>
      <c r="P79">
        <f t="shared" ca="1" si="19"/>
        <v>58.5200670884714</v>
      </c>
      <c r="Q79">
        <f t="shared" ca="1" si="21"/>
        <v>61.124333265750302</v>
      </c>
      <c r="R79">
        <f t="shared" ca="1" si="23"/>
        <v>60.9548619065027</v>
      </c>
      <c r="S79">
        <f t="shared" ca="1" si="25"/>
        <v>60.253204125127802</v>
      </c>
      <c r="T79">
        <f t="shared" ca="1" si="26"/>
        <v>60.565307046946401</v>
      </c>
      <c r="U79" s="13">
        <v>43276</v>
      </c>
      <c r="V79" s="14">
        <v>5258385.9999999916</v>
      </c>
      <c r="W79" s="14" cm="1">
        <f t="array" aca="1" ref="W79" ca="1">_xlfn.SWITCH($J$1,0,$N79,1,$O79,2,$P79,3,$Q79,4,$R79,5,$S79,6,$T79)</f>
        <v>60.9548619065027</v>
      </c>
      <c r="X79" s="14" t="e" cm="1">
        <f t="array" aca="1" ref="X79" ca="1">_xlfn.SWITCH($J$1,0,$N273,1,$O273,2,$P273,3,$Q273,4,$R273,5,$S273,6,$T273)</f>
        <v>#N/A</v>
      </c>
    </row>
    <row r="80" spans="1:24">
      <c r="A80">
        <v>6016954.9999999879</v>
      </c>
      <c r="B80" s="1" cm="1">
        <f t="array" aca="1" ref="B80" ca="1">INDIRECT(L80)</f>
        <v>60.257545934779301</v>
      </c>
      <c r="C80">
        <f t="shared" ca="1" si="14"/>
        <v>59.561299733416199</v>
      </c>
      <c r="D80">
        <f t="shared" ca="1" si="16"/>
        <v>58.235069717681696</v>
      </c>
      <c r="E80">
        <f t="shared" ca="1" si="18"/>
        <v>58.5200670884714</v>
      </c>
      <c r="F80" s="1">
        <f t="shared" ca="1" si="20"/>
        <v>61.124333265750302</v>
      </c>
      <c r="G80" s="1">
        <f t="shared" ca="1" si="22"/>
        <v>60.9548619065027</v>
      </c>
      <c r="H80" s="1">
        <f t="shared" ca="1" si="24"/>
        <v>60.253204125127802</v>
      </c>
      <c r="K80">
        <v>79</v>
      </c>
      <c r="L80" t="str">
        <f>_xlfn.TEXTJOIN("",TRUE,"Data!",(ADDRESS(VALUE(K81),MATCH(HLOOKUP($J$3,Data!$A$1:$BV$183,1,FALSE),Data!$A$1:$BV$1,0),4)))</f>
        <v>Data!Z80</v>
      </c>
      <c r="N80">
        <f t="shared" ca="1" si="15"/>
        <v>60.257545934779301</v>
      </c>
      <c r="O80">
        <f t="shared" ca="1" si="17"/>
        <v>59.561299733416199</v>
      </c>
      <c r="P80">
        <f t="shared" ca="1" si="19"/>
        <v>58.235069717681696</v>
      </c>
      <c r="Q80">
        <f t="shared" ca="1" si="21"/>
        <v>58.5200670884714</v>
      </c>
      <c r="R80">
        <f t="shared" ca="1" si="23"/>
        <v>61.124333265750302</v>
      </c>
      <c r="S80">
        <f t="shared" ca="1" si="25"/>
        <v>60.9548619065027</v>
      </c>
      <c r="T80">
        <f t="shared" ca="1" si="26"/>
        <v>60.253204125127802</v>
      </c>
      <c r="U80" s="13">
        <v>43283</v>
      </c>
      <c r="V80" s="14">
        <v>6016954.9999999879</v>
      </c>
      <c r="W80" s="14" cm="1">
        <f t="array" aca="1" ref="W80" ca="1">_xlfn.SWITCH($J$1,0,$N80,1,$O80,2,$P80,3,$Q80,4,$R80,5,$S80,6,$T80)</f>
        <v>61.124333265750302</v>
      </c>
      <c r="X80" s="14" t="e" cm="1">
        <f t="array" aca="1" ref="X80" ca="1">_xlfn.SWITCH($J$1,0,$N274,1,$O274,2,$P274,3,$Q274,4,$R274,5,$S274,6,$T274)</f>
        <v>#N/A</v>
      </c>
    </row>
    <row r="81" spans="1:24">
      <c r="A81">
        <v>5284354.9999999981</v>
      </c>
      <c r="B81" s="1" cm="1">
        <f t="array" aca="1" ref="B81" ca="1">INDIRECT(L81)</f>
        <v>60.339879190554001</v>
      </c>
      <c r="C81">
        <f t="shared" ca="1" si="14"/>
        <v>60.257545934779301</v>
      </c>
      <c r="D81">
        <f t="shared" ca="1" si="16"/>
        <v>59.561299733416199</v>
      </c>
      <c r="E81">
        <f t="shared" ca="1" si="18"/>
        <v>58.235069717681696</v>
      </c>
      <c r="F81" s="1">
        <f t="shared" ca="1" si="20"/>
        <v>58.5200670884714</v>
      </c>
      <c r="G81" s="1">
        <f t="shared" ca="1" si="22"/>
        <v>61.124333265750302</v>
      </c>
      <c r="H81" s="1">
        <f t="shared" ca="1" si="24"/>
        <v>60.9548619065027</v>
      </c>
      <c r="K81">
        <v>80</v>
      </c>
      <c r="L81" t="str">
        <f>_xlfn.TEXTJOIN("",TRUE,"Data!",(ADDRESS(VALUE(K82),MATCH(HLOOKUP($J$3,Data!$A$1:$BV$183,1,FALSE),Data!$A$1:$BV$1,0),4)))</f>
        <v>Data!Z81</v>
      </c>
      <c r="N81">
        <f t="shared" ca="1" si="15"/>
        <v>60.339879190554001</v>
      </c>
      <c r="O81">
        <f t="shared" ca="1" si="17"/>
        <v>60.257545934779301</v>
      </c>
      <c r="P81">
        <f t="shared" ca="1" si="19"/>
        <v>59.561299733416199</v>
      </c>
      <c r="Q81">
        <f t="shared" ca="1" si="21"/>
        <v>58.235069717681696</v>
      </c>
      <c r="R81">
        <f t="shared" ca="1" si="23"/>
        <v>58.5200670884714</v>
      </c>
      <c r="S81">
        <f t="shared" ca="1" si="25"/>
        <v>61.124333265750302</v>
      </c>
      <c r="T81">
        <f t="shared" ca="1" si="26"/>
        <v>60.9548619065027</v>
      </c>
      <c r="U81" s="13">
        <v>43290</v>
      </c>
      <c r="V81" s="14">
        <v>5284354.9999999981</v>
      </c>
      <c r="W81" s="14" cm="1">
        <f t="array" aca="1" ref="W81" ca="1">_xlfn.SWITCH($J$1,0,$N81,1,$O81,2,$P81,3,$Q81,4,$R81,5,$S81,6,$T81)</f>
        <v>58.5200670884714</v>
      </c>
      <c r="X81" s="14" t="e" cm="1">
        <f t="array" aca="1" ref="X81" ca="1">_xlfn.SWITCH($J$1,0,$N275,1,$O275,2,$P275,3,$Q275,4,$R275,5,$S275,6,$T275)</f>
        <v>#N/A</v>
      </c>
    </row>
    <row r="82" spans="1:24">
      <c r="A82">
        <v>5186854.9999999898</v>
      </c>
      <c r="B82" s="1" cm="1">
        <f t="array" aca="1" ref="B82" ca="1">INDIRECT(L82)</f>
        <v>60.265506226798301</v>
      </c>
      <c r="C82">
        <f t="shared" ca="1" si="14"/>
        <v>60.339879190554001</v>
      </c>
      <c r="D82">
        <f t="shared" ca="1" si="16"/>
        <v>60.257545934779301</v>
      </c>
      <c r="E82">
        <f t="shared" ca="1" si="18"/>
        <v>59.561299733416199</v>
      </c>
      <c r="F82" s="1">
        <f t="shared" ca="1" si="20"/>
        <v>58.235069717681696</v>
      </c>
      <c r="G82" s="1">
        <f t="shared" ca="1" si="22"/>
        <v>58.5200670884714</v>
      </c>
      <c r="H82" s="1">
        <f t="shared" ca="1" si="24"/>
        <v>61.124333265750302</v>
      </c>
      <c r="K82">
        <v>81</v>
      </c>
      <c r="L82" t="str">
        <f>_xlfn.TEXTJOIN("",TRUE,"Data!",(ADDRESS(VALUE(K83),MATCH(HLOOKUP($J$3,Data!$A$1:$BV$183,1,FALSE),Data!$A$1:$BV$1,0),4)))</f>
        <v>Data!Z82</v>
      </c>
      <c r="N82">
        <f t="shared" ca="1" si="15"/>
        <v>60.265506226798301</v>
      </c>
      <c r="O82">
        <f t="shared" ca="1" si="17"/>
        <v>60.339879190554001</v>
      </c>
      <c r="P82">
        <f t="shared" ca="1" si="19"/>
        <v>60.257545934779301</v>
      </c>
      <c r="Q82">
        <f t="shared" ca="1" si="21"/>
        <v>59.561299733416199</v>
      </c>
      <c r="R82">
        <f t="shared" ca="1" si="23"/>
        <v>58.235069717681696</v>
      </c>
      <c r="S82">
        <f t="shared" ca="1" si="25"/>
        <v>58.5200670884714</v>
      </c>
      <c r="T82">
        <f t="shared" ca="1" si="26"/>
        <v>61.124333265750302</v>
      </c>
      <c r="U82" s="13">
        <v>43297</v>
      </c>
      <c r="V82" s="14">
        <v>5186854.9999999898</v>
      </c>
      <c r="W82" s="14" cm="1">
        <f t="array" aca="1" ref="W82" ca="1">_xlfn.SWITCH($J$1,0,$N82,1,$O82,2,$P82,3,$Q82,4,$R82,5,$S82,6,$T82)</f>
        <v>58.235069717681696</v>
      </c>
      <c r="X82" s="14" t="e" cm="1">
        <f t="array" aca="1" ref="X82" ca="1">_xlfn.SWITCH($J$1,0,$N276,1,$O276,2,$P276,3,$Q276,4,$R276,5,$S276,6,$T276)</f>
        <v>#N/A</v>
      </c>
    </row>
    <row r="83" spans="1:24">
      <c r="A83">
        <v>5179754.9999999953</v>
      </c>
      <c r="B83" s="1" cm="1">
        <f t="array" aca="1" ref="B83" ca="1">INDIRECT(L83)</f>
        <v>60.396243123468103</v>
      </c>
      <c r="C83">
        <f t="shared" ca="1" si="14"/>
        <v>60.265506226798301</v>
      </c>
      <c r="D83">
        <f t="shared" ca="1" si="16"/>
        <v>60.339879190554001</v>
      </c>
      <c r="E83">
        <f t="shared" ca="1" si="18"/>
        <v>60.257545934779301</v>
      </c>
      <c r="F83" s="1">
        <f t="shared" ca="1" si="20"/>
        <v>59.561299733416199</v>
      </c>
      <c r="G83" s="1">
        <f t="shared" ca="1" si="22"/>
        <v>58.235069717681696</v>
      </c>
      <c r="H83" s="1">
        <f t="shared" ca="1" si="24"/>
        <v>58.5200670884714</v>
      </c>
      <c r="K83">
        <v>82</v>
      </c>
      <c r="L83" t="str">
        <f>_xlfn.TEXTJOIN("",TRUE,"Data!",(ADDRESS(VALUE(K84),MATCH(HLOOKUP($J$3,Data!$A$1:$BV$183,1,FALSE),Data!$A$1:$BV$1,0),4)))</f>
        <v>Data!Z83</v>
      </c>
      <c r="N83">
        <f t="shared" ca="1" si="15"/>
        <v>60.396243123468103</v>
      </c>
      <c r="O83">
        <f t="shared" ca="1" si="17"/>
        <v>60.265506226798301</v>
      </c>
      <c r="P83">
        <f t="shared" ca="1" si="19"/>
        <v>60.339879190554001</v>
      </c>
      <c r="Q83">
        <f t="shared" ca="1" si="21"/>
        <v>60.257545934779301</v>
      </c>
      <c r="R83">
        <f t="shared" ca="1" si="23"/>
        <v>59.561299733416199</v>
      </c>
      <c r="S83">
        <f t="shared" ca="1" si="25"/>
        <v>58.235069717681696</v>
      </c>
      <c r="T83">
        <f t="shared" ca="1" si="26"/>
        <v>58.5200670884714</v>
      </c>
      <c r="U83" s="13">
        <v>43304</v>
      </c>
      <c r="V83" s="14">
        <v>5179754.9999999953</v>
      </c>
      <c r="W83" s="14" cm="1">
        <f t="array" aca="1" ref="W83" ca="1">_xlfn.SWITCH($J$1,0,$N83,1,$O83,2,$P83,3,$Q83,4,$R83,5,$S83,6,$T83)</f>
        <v>59.561299733416199</v>
      </c>
      <c r="X83" s="14" t="e" cm="1">
        <f t="array" aca="1" ref="X83" ca="1">_xlfn.SWITCH($J$1,0,$N277,1,$O277,2,$P277,3,$Q277,4,$R277,5,$S277,6,$T277)</f>
        <v>#N/A</v>
      </c>
    </row>
    <row r="84" spans="1:24">
      <c r="A84">
        <v>5710607.4999999953</v>
      </c>
      <c r="B84" s="1" cm="1">
        <f t="array" aca="1" ref="B84" ca="1">INDIRECT(L84)</f>
        <v>59.150178785707098</v>
      </c>
      <c r="C84">
        <f t="shared" ca="1" si="14"/>
        <v>60.396243123468103</v>
      </c>
      <c r="D84">
        <f t="shared" ca="1" si="16"/>
        <v>60.265506226798301</v>
      </c>
      <c r="E84">
        <f t="shared" ca="1" si="18"/>
        <v>60.339879190554001</v>
      </c>
      <c r="F84" s="1">
        <f t="shared" ca="1" si="20"/>
        <v>60.257545934779301</v>
      </c>
      <c r="G84" s="1">
        <f t="shared" ca="1" si="22"/>
        <v>59.561299733416199</v>
      </c>
      <c r="H84" s="1">
        <f t="shared" ca="1" si="24"/>
        <v>58.235069717681696</v>
      </c>
      <c r="K84">
        <v>83</v>
      </c>
      <c r="L84" t="str">
        <f>_xlfn.TEXTJOIN("",TRUE,"Data!",(ADDRESS(VALUE(K85),MATCH(HLOOKUP($J$3,Data!$A$1:$BV$183,1,FALSE),Data!$A$1:$BV$1,0),4)))</f>
        <v>Data!Z84</v>
      </c>
      <c r="N84">
        <f t="shared" ca="1" si="15"/>
        <v>59.150178785707098</v>
      </c>
      <c r="O84">
        <f t="shared" ca="1" si="17"/>
        <v>60.396243123468103</v>
      </c>
      <c r="P84">
        <f t="shared" ca="1" si="19"/>
        <v>60.265506226798301</v>
      </c>
      <c r="Q84">
        <f t="shared" ca="1" si="21"/>
        <v>60.339879190554001</v>
      </c>
      <c r="R84">
        <f t="shared" ca="1" si="23"/>
        <v>60.257545934779301</v>
      </c>
      <c r="S84">
        <f t="shared" ca="1" si="25"/>
        <v>59.561299733416199</v>
      </c>
      <c r="T84">
        <f t="shared" ca="1" si="26"/>
        <v>58.235069717681696</v>
      </c>
      <c r="U84" s="13">
        <v>43311</v>
      </c>
      <c r="V84" s="14">
        <v>5710607.4999999953</v>
      </c>
      <c r="W84" s="14" cm="1">
        <f t="array" aca="1" ref="W84" ca="1">_xlfn.SWITCH($J$1,0,$N84,1,$O84,2,$P84,3,$Q84,4,$R84,5,$S84,6,$T84)</f>
        <v>60.257545934779301</v>
      </c>
      <c r="X84" s="14" t="e" cm="1">
        <f t="array" aca="1" ref="X84" ca="1">_xlfn.SWITCH($J$1,0,$N278,1,$O278,2,$P278,3,$Q278,4,$R278,5,$S278,6,$T278)</f>
        <v>#N/A</v>
      </c>
    </row>
    <row r="85" spans="1:24">
      <c r="A85">
        <v>5601907.4999999879</v>
      </c>
      <c r="B85" s="1" cm="1">
        <f t="array" aca="1" ref="B85" ca="1">INDIRECT(L85)</f>
        <v>61.700564423814498</v>
      </c>
      <c r="C85">
        <f t="shared" ca="1" si="14"/>
        <v>59.150178785707098</v>
      </c>
      <c r="D85">
        <f t="shared" ca="1" si="16"/>
        <v>60.396243123468103</v>
      </c>
      <c r="E85">
        <f t="shared" ca="1" si="18"/>
        <v>60.265506226798301</v>
      </c>
      <c r="F85" s="1">
        <f t="shared" ca="1" si="20"/>
        <v>60.339879190554001</v>
      </c>
      <c r="G85" s="1">
        <f t="shared" ca="1" si="22"/>
        <v>60.257545934779301</v>
      </c>
      <c r="H85" s="1">
        <f t="shared" ca="1" si="24"/>
        <v>59.561299733416199</v>
      </c>
      <c r="K85">
        <v>84</v>
      </c>
      <c r="L85" t="str">
        <f>_xlfn.TEXTJOIN("",TRUE,"Data!",(ADDRESS(VALUE(K86),MATCH(HLOOKUP($J$3,Data!$A$1:$BV$183,1,FALSE),Data!$A$1:$BV$1,0),4)))</f>
        <v>Data!Z85</v>
      </c>
      <c r="N85">
        <f t="shared" ca="1" si="15"/>
        <v>61.700564423814498</v>
      </c>
      <c r="O85">
        <f t="shared" ca="1" si="17"/>
        <v>59.150178785707098</v>
      </c>
      <c r="P85">
        <f t="shared" ca="1" si="19"/>
        <v>60.396243123468103</v>
      </c>
      <c r="Q85">
        <f t="shared" ca="1" si="21"/>
        <v>60.265506226798301</v>
      </c>
      <c r="R85">
        <f t="shared" ca="1" si="23"/>
        <v>60.339879190554001</v>
      </c>
      <c r="S85">
        <f t="shared" ca="1" si="25"/>
        <v>60.257545934779301</v>
      </c>
      <c r="T85">
        <f t="shared" ca="1" si="26"/>
        <v>59.561299733416199</v>
      </c>
      <c r="U85" s="13">
        <v>43318</v>
      </c>
      <c r="V85" s="14">
        <v>5601907.4999999879</v>
      </c>
      <c r="W85" s="14" cm="1">
        <f t="array" aca="1" ref="W85" ca="1">_xlfn.SWITCH($J$1,0,$N85,1,$O85,2,$P85,3,$Q85,4,$R85,5,$S85,6,$T85)</f>
        <v>60.339879190554001</v>
      </c>
      <c r="X85" s="14" t="e" cm="1">
        <f t="array" aca="1" ref="X85" ca="1">_xlfn.SWITCH($J$1,0,$N279,1,$O279,2,$P279,3,$Q279,4,$R279,5,$S279,6,$T279)</f>
        <v>#N/A</v>
      </c>
    </row>
    <row r="86" spans="1:24">
      <c r="A86">
        <v>5266407.4999999981</v>
      </c>
      <c r="B86" s="1" cm="1">
        <f t="array" aca="1" ref="B86" ca="1">INDIRECT(L86)</f>
        <v>60.6326902352315</v>
      </c>
      <c r="C86">
        <f t="shared" ca="1" si="14"/>
        <v>61.700564423814498</v>
      </c>
      <c r="D86">
        <f t="shared" ca="1" si="16"/>
        <v>59.150178785707098</v>
      </c>
      <c r="E86">
        <f t="shared" ca="1" si="18"/>
        <v>60.396243123468103</v>
      </c>
      <c r="F86" s="1">
        <f t="shared" ca="1" si="20"/>
        <v>60.265506226798301</v>
      </c>
      <c r="G86" s="1">
        <f t="shared" ca="1" si="22"/>
        <v>60.339879190554001</v>
      </c>
      <c r="H86" s="1">
        <f t="shared" ca="1" si="24"/>
        <v>60.257545934779301</v>
      </c>
      <c r="K86">
        <v>85</v>
      </c>
      <c r="L86" t="str">
        <f>_xlfn.TEXTJOIN("",TRUE,"Data!",(ADDRESS(VALUE(K87),MATCH(HLOOKUP($J$3,Data!$A$1:$BV$183,1,FALSE),Data!$A$1:$BV$1,0),4)))</f>
        <v>Data!Z86</v>
      </c>
      <c r="N86">
        <f t="shared" ca="1" si="15"/>
        <v>60.6326902352315</v>
      </c>
      <c r="O86">
        <f t="shared" ca="1" si="17"/>
        <v>61.700564423814498</v>
      </c>
      <c r="P86">
        <f t="shared" ca="1" si="19"/>
        <v>59.150178785707098</v>
      </c>
      <c r="Q86">
        <f t="shared" ca="1" si="21"/>
        <v>60.396243123468103</v>
      </c>
      <c r="R86">
        <f t="shared" ca="1" si="23"/>
        <v>60.265506226798301</v>
      </c>
      <c r="S86">
        <f t="shared" ca="1" si="25"/>
        <v>60.339879190554001</v>
      </c>
      <c r="T86">
        <f t="shared" ca="1" si="26"/>
        <v>60.257545934779301</v>
      </c>
      <c r="U86" s="13">
        <v>43325</v>
      </c>
      <c r="V86" s="14">
        <v>5266407.4999999981</v>
      </c>
      <c r="W86" s="14" cm="1">
        <f t="array" aca="1" ref="W86" ca="1">_xlfn.SWITCH($J$1,0,$N86,1,$O86,2,$P86,3,$Q86,4,$R86,5,$S86,6,$T86)</f>
        <v>60.265506226798301</v>
      </c>
      <c r="X86" s="14" t="e" cm="1">
        <f t="array" aca="1" ref="X86" ca="1">_xlfn.SWITCH($J$1,0,$N280,1,$O280,2,$P280,3,$Q280,4,$R280,5,$S280,6,$T280)</f>
        <v>#N/A</v>
      </c>
    </row>
    <row r="87" spans="1:24">
      <c r="A87">
        <v>5190007.4999999991</v>
      </c>
      <c r="B87" s="1" cm="1">
        <f t="array" aca="1" ref="B87" ca="1">INDIRECT(L87)</f>
        <v>58.4131823701603</v>
      </c>
      <c r="C87">
        <f t="shared" ca="1" si="14"/>
        <v>60.6326902352315</v>
      </c>
      <c r="D87">
        <f t="shared" ca="1" si="16"/>
        <v>61.700564423814498</v>
      </c>
      <c r="E87">
        <f t="shared" ca="1" si="18"/>
        <v>59.150178785707098</v>
      </c>
      <c r="F87" s="1">
        <f t="shared" ca="1" si="20"/>
        <v>60.396243123468103</v>
      </c>
      <c r="G87" s="1">
        <f t="shared" ca="1" si="22"/>
        <v>60.265506226798301</v>
      </c>
      <c r="H87" s="1">
        <f t="shared" ca="1" si="24"/>
        <v>60.339879190554001</v>
      </c>
      <c r="K87">
        <v>86</v>
      </c>
      <c r="L87" t="str">
        <f>_xlfn.TEXTJOIN("",TRUE,"Data!",(ADDRESS(VALUE(K88),MATCH(HLOOKUP($J$3,Data!$A$1:$BV$183,1,FALSE),Data!$A$1:$BV$1,0),4)))</f>
        <v>Data!Z87</v>
      </c>
      <c r="N87">
        <f t="shared" ca="1" si="15"/>
        <v>58.4131823701603</v>
      </c>
      <c r="O87">
        <f t="shared" ca="1" si="17"/>
        <v>60.6326902352315</v>
      </c>
      <c r="P87">
        <f t="shared" ca="1" si="19"/>
        <v>61.700564423814498</v>
      </c>
      <c r="Q87">
        <f t="shared" ca="1" si="21"/>
        <v>59.150178785707098</v>
      </c>
      <c r="R87">
        <f t="shared" ca="1" si="23"/>
        <v>60.396243123468103</v>
      </c>
      <c r="S87">
        <f t="shared" ca="1" si="25"/>
        <v>60.265506226798301</v>
      </c>
      <c r="T87">
        <f t="shared" ca="1" si="26"/>
        <v>60.339879190554001</v>
      </c>
      <c r="U87" s="13">
        <v>43332</v>
      </c>
      <c r="V87" s="14">
        <v>5190007.4999999991</v>
      </c>
      <c r="W87" s="14" cm="1">
        <f t="array" aca="1" ref="W87" ca="1">_xlfn.SWITCH($J$1,0,$N87,1,$O87,2,$P87,3,$Q87,4,$R87,5,$S87,6,$T87)</f>
        <v>60.396243123468103</v>
      </c>
      <c r="X87" s="14" t="e" cm="1">
        <f t="array" aca="1" ref="X87" ca="1">_xlfn.SWITCH($J$1,0,$N281,1,$O281,2,$P281,3,$Q281,4,$R281,5,$S281,6,$T281)</f>
        <v>#N/A</v>
      </c>
    </row>
    <row r="88" spans="1:24">
      <c r="A88">
        <v>5678383.9999999879</v>
      </c>
      <c r="B88" s="1" cm="1">
        <f t="array" aca="1" ref="B88" ca="1">INDIRECT(L88)</f>
        <v>59.610851865601198</v>
      </c>
      <c r="C88">
        <f t="shared" ca="1" si="14"/>
        <v>58.4131823701603</v>
      </c>
      <c r="D88">
        <f t="shared" ca="1" si="16"/>
        <v>60.6326902352315</v>
      </c>
      <c r="E88">
        <f t="shared" ca="1" si="18"/>
        <v>61.700564423814498</v>
      </c>
      <c r="F88" s="1">
        <f t="shared" ca="1" si="20"/>
        <v>59.150178785707098</v>
      </c>
      <c r="G88" s="1">
        <f t="shared" ca="1" si="22"/>
        <v>60.396243123468103</v>
      </c>
      <c r="H88" s="1">
        <f t="shared" ca="1" si="24"/>
        <v>60.265506226798301</v>
      </c>
      <c r="K88">
        <v>87</v>
      </c>
      <c r="L88" t="str">
        <f>_xlfn.TEXTJOIN("",TRUE,"Data!",(ADDRESS(VALUE(K89),MATCH(HLOOKUP($J$3,Data!$A$1:$BV$183,1,FALSE),Data!$A$1:$BV$1,0),4)))</f>
        <v>Data!Z88</v>
      </c>
      <c r="N88">
        <f t="shared" ca="1" si="15"/>
        <v>59.610851865601198</v>
      </c>
      <c r="O88">
        <f t="shared" ca="1" si="17"/>
        <v>58.4131823701603</v>
      </c>
      <c r="P88">
        <f t="shared" ca="1" si="19"/>
        <v>60.6326902352315</v>
      </c>
      <c r="Q88">
        <f t="shared" ca="1" si="21"/>
        <v>61.700564423814498</v>
      </c>
      <c r="R88">
        <f t="shared" ca="1" si="23"/>
        <v>59.150178785707098</v>
      </c>
      <c r="S88">
        <f t="shared" ca="1" si="25"/>
        <v>60.396243123468103</v>
      </c>
      <c r="T88">
        <f t="shared" ca="1" si="26"/>
        <v>60.265506226798301</v>
      </c>
      <c r="U88" s="13">
        <v>43339</v>
      </c>
      <c r="V88" s="14">
        <v>5678383.9999999879</v>
      </c>
      <c r="W88" s="14" cm="1">
        <f t="array" aca="1" ref="W88" ca="1">_xlfn.SWITCH($J$1,0,$N88,1,$O88,2,$P88,3,$Q88,4,$R88,5,$S88,6,$T88)</f>
        <v>59.150178785707098</v>
      </c>
      <c r="X88" s="14" t="e" cm="1">
        <f t="array" aca="1" ref="X88" ca="1">_xlfn.SWITCH($J$1,0,$N282,1,$O282,2,$P282,3,$Q282,4,$R282,5,$S282,6,$T282)</f>
        <v>#N/A</v>
      </c>
    </row>
    <row r="89" spans="1:24">
      <c r="A89">
        <v>5600483.9999999916</v>
      </c>
      <c r="B89" s="1" cm="1">
        <f t="array" aca="1" ref="B89" ca="1">INDIRECT(L89)</f>
        <v>60.0429369068816</v>
      </c>
      <c r="C89">
        <f t="shared" ca="1" si="14"/>
        <v>59.610851865601198</v>
      </c>
      <c r="D89">
        <f t="shared" ca="1" si="16"/>
        <v>58.4131823701603</v>
      </c>
      <c r="E89">
        <f t="shared" ca="1" si="18"/>
        <v>60.6326902352315</v>
      </c>
      <c r="F89" s="1">
        <f t="shared" ca="1" si="20"/>
        <v>61.700564423814498</v>
      </c>
      <c r="G89" s="1">
        <f t="shared" ca="1" si="22"/>
        <v>59.150178785707098</v>
      </c>
      <c r="H89" s="1">
        <f t="shared" ca="1" si="24"/>
        <v>60.396243123468103</v>
      </c>
      <c r="K89">
        <v>88</v>
      </c>
      <c r="L89" t="str">
        <f>_xlfn.TEXTJOIN("",TRUE,"Data!",(ADDRESS(VALUE(K90),MATCH(HLOOKUP($J$3,Data!$A$1:$BV$183,1,FALSE),Data!$A$1:$BV$1,0),4)))</f>
        <v>Data!Z89</v>
      </c>
      <c r="N89">
        <f t="shared" ca="1" si="15"/>
        <v>60.0429369068816</v>
      </c>
      <c r="O89">
        <f t="shared" ca="1" si="17"/>
        <v>59.610851865601198</v>
      </c>
      <c r="P89">
        <f t="shared" ca="1" si="19"/>
        <v>58.4131823701603</v>
      </c>
      <c r="Q89">
        <f t="shared" ca="1" si="21"/>
        <v>60.6326902352315</v>
      </c>
      <c r="R89">
        <f t="shared" ca="1" si="23"/>
        <v>61.700564423814498</v>
      </c>
      <c r="S89">
        <f t="shared" ca="1" si="25"/>
        <v>59.150178785707098</v>
      </c>
      <c r="T89">
        <f t="shared" ca="1" si="26"/>
        <v>60.396243123468103</v>
      </c>
      <c r="U89" s="13">
        <v>43346</v>
      </c>
      <c r="V89" s="14">
        <v>5600483.9999999916</v>
      </c>
      <c r="W89" s="14" cm="1">
        <f t="array" aca="1" ref="W89" ca="1">_xlfn.SWITCH($J$1,0,$N89,1,$O89,2,$P89,3,$Q89,4,$R89,5,$S89,6,$T89)</f>
        <v>61.700564423814498</v>
      </c>
      <c r="X89" s="14" t="e" cm="1">
        <f t="array" aca="1" ref="X89" ca="1">_xlfn.SWITCH($J$1,0,$N283,1,$O283,2,$P283,3,$Q283,4,$R283,5,$S283,6,$T283)</f>
        <v>#N/A</v>
      </c>
    </row>
    <row r="90" spans="1:24">
      <c r="A90">
        <v>4944083.9999999944</v>
      </c>
      <c r="B90" s="1" cm="1">
        <f t="array" aca="1" ref="B90" ca="1">INDIRECT(L90)</f>
        <v>58.048044381932002</v>
      </c>
      <c r="C90">
        <f t="shared" ca="1" si="14"/>
        <v>60.0429369068816</v>
      </c>
      <c r="D90">
        <f t="shared" ca="1" si="16"/>
        <v>59.610851865601198</v>
      </c>
      <c r="E90">
        <f t="shared" ca="1" si="18"/>
        <v>58.4131823701603</v>
      </c>
      <c r="F90" s="1">
        <f t="shared" ca="1" si="20"/>
        <v>60.6326902352315</v>
      </c>
      <c r="G90" s="1">
        <f t="shared" ca="1" si="22"/>
        <v>61.700564423814498</v>
      </c>
      <c r="H90" s="1">
        <f t="shared" ca="1" si="24"/>
        <v>59.150178785707098</v>
      </c>
      <c r="K90">
        <v>89</v>
      </c>
      <c r="L90" t="str">
        <f>_xlfn.TEXTJOIN("",TRUE,"Data!",(ADDRESS(VALUE(K91),MATCH(HLOOKUP($J$3,Data!$A$1:$BV$183,1,FALSE),Data!$A$1:$BV$1,0),4)))</f>
        <v>Data!Z90</v>
      </c>
      <c r="N90">
        <f t="shared" ca="1" si="15"/>
        <v>58.048044381932002</v>
      </c>
      <c r="O90">
        <f t="shared" ca="1" si="17"/>
        <v>60.0429369068816</v>
      </c>
      <c r="P90">
        <f t="shared" ca="1" si="19"/>
        <v>59.610851865601198</v>
      </c>
      <c r="Q90">
        <f t="shared" ca="1" si="21"/>
        <v>58.4131823701603</v>
      </c>
      <c r="R90">
        <f t="shared" ca="1" si="23"/>
        <v>60.6326902352315</v>
      </c>
      <c r="S90">
        <f t="shared" ca="1" si="25"/>
        <v>61.700564423814498</v>
      </c>
      <c r="T90">
        <f t="shared" ca="1" si="26"/>
        <v>59.150178785707098</v>
      </c>
      <c r="U90" s="13">
        <v>43353</v>
      </c>
      <c r="V90" s="14">
        <v>4944083.9999999944</v>
      </c>
      <c r="W90" s="14" cm="1">
        <f t="array" aca="1" ref="W90" ca="1">_xlfn.SWITCH($J$1,0,$N90,1,$O90,2,$P90,3,$Q90,4,$R90,5,$S90,6,$T90)</f>
        <v>60.6326902352315</v>
      </c>
      <c r="X90" s="14" t="e" cm="1">
        <f t="array" aca="1" ref="X90" ca="1">_xlfn.SWITCH($J$1,0,$N284,1,$O284,2,$P284,3,$Q284,4,$R284,5,$S284,6,$T284)</f>
        <v>#N/A</v>
      </c>
    </row>
    <row r="91" spans="1:24">
      <c r="A91">
        <v>4801583.9999999953</v>
      </c>
      <c r="B91" s="1" cm="1">
        <f t="array" aca="1" ref="B91" ca="1">INDIRECT(L91)</f>
        <v>57.714476610218597</v>
      </c>
      <c r="C91">
        <f t="shared" ca="1" si="14"/>
        <v>58.048044381932002</v>
      </c>
      <c r="D91">
        <f t="shared" ca="1" si="16"/>
        <v>60.0429369068816</v>
      </c>
      <c r="E91">
        <f t="shared" ca="1" si="18"/>
        <v>59.610851865601198</v>
      </c>
      <c r="F91" s="1">
        <f t="shared" ca="1" si="20"/>
        <v>58.4131823701603</v>
      </c>
      <c r="G91" s="1">
        <f t="shared" ca="1" si="22"/>
        <v>60.6326902352315</v>
      </c>
      <c r="H91" s="1">
        <f t="shared" ca="1" si="24"/>
        <v>61.700564423814498</v>
      </c>
      <c r="K91">
        <v>90</v>
      </c>
      <c r="L91" t="str">
        <f>_xlfn.TEXTJOIN("",TRUE,"Data!",(ADDRESS(VALUE(K92),MATCH(HLOOKUP($J$3,Data!$A$1:$BV$183,1,FALSE),Data!$A$1:$BV$1,0),4)))</f>
        <v>Data!Z91</v>
      </c>
      <c r="N91">
        <f t="shared" ca="1" si="15"/>
        <v>57.714476610218597</v>
      </c>
      <c r="O91">
        <f t="shared" ca="1" si="17"/>
        <v>58.048044381932002</v>
      </c>
      <c r="P91">
        <f t="shared" ca="1" si="19"/>
        <v>60.0429369068816</v>
      </c>
      <c r="Q91">
        <f t="shared" ca="1" si="21"/>
        <v>59.610851865601198</v>
      </c>
      <c r="R91">
        <f t="shared" ca="1" si="23"/>
        <v>58.4131823701603</v>
      </c>
      <c r="S91">
        <f t="shared" ca="1" si="25"/>
        <v>60.6326902352315</v>
      </c>
      <c r="T91">
        <f t="shared" ca="1" si="26"/>
        <v>61.700564423814498</v>
      </c>
      <c r="U91" s="13">
        <v>43360</v>
      </c>
      <c r="V91" s="14">
        <v>4801583.9999999953</v>
      </c>
      <c r="W91" s="14" cm="1">
        <f t="array" aca="1" ref="W91" ca="1">_xlfn.SWITCH($J$1,0,$N91,1,$O91,2,$P91,3,$Q91,4,$R91,5,$S91,6,$T91)</f>
        <v>58.4131823701603</v>
      </c>
      <c r="X91" s="14" t="e" cm="1">
        <f t="array" aca="1" ref="X91" ca="1">_xlfn.SWITCH($J$1,0,$N285,1,$O285,2,$P285,3,$Q285,4,$R285,5,$S285,6,$T285)</f>
        <v>#N/A</v>
      </c>
    </row>
    <row r="92" spans="1:24">
      <c r="A92">
        <v>5374983.9999999944</v>
      </c>
      <c r="B92" s="1" cm="1">
        <f t="array" aca="1" ref="B92" ca="1">INDIRECT(L92)</f>
        <v>60.518041999752903</v>
      </c>
      <c r="C92">
        <f t="shared" ca="1" si="14"/>
        <v>57.714476610218597</v>
      </c>
      <c r="D92">
        <f t="shared" ca="1" si="16"/>
        <v>58.048044381932002</v>
      </c>
      <c r="E92">
        <f t="shared" ca="1" si="18"/>
        <v>60.0429369068816</v>
      </c>
      <c r="F92" s="1">
        <f t="shared" ca="1" si="20"/>
        <v>59.610851865601198</v>
      </c>
      <c r="G92" s="1">
        <f t="shared" ca="1" si="22"/>
        <v>58.4131823701603</v>
      </c>
      <c r="H92" s="1">
        <f t="shared" ca="1" si="24"/>
        <v>60.6326902352315</v>
      </c>
      <c r="K92">
        <v>91</v>
      </c>
      <c r="L92" t="str">
        <f>_xlfn.TEXTJOIN("",TRUE,"Data!",(ADDRESS(VALUE(K93),MATCH(HLOOKUP($J$3,Data!$A$1:$BV$183,1,FALSE),Data!$A$1:$BV$1,0),4)))</f>
        <v>Data!Z92</v>
      </c>
      <c r="N92">
        <f t="shared" ca="1" si="15"/>
        <v>60.518041999752903</v>
      </c>
      <c r="O92">
        <f t="shared" ca="1" si="17"/>
        <v>57.714476610218597</v>
      </c>
      <c r="P92">
        <f t="shared" ca="1" si="19"/>
        <v>58.048044381932002</v>
      </c>
      <c r="Q92">
        <f t="shared" ca="1" si="21"/>
        <v>60.0429369068816</v>
      </c>
      <c r="R92">
        <f t="shared" ca="1" si="23"/>
        <v>59.610851865601198</v>
      </c>
      <c r="S92">
        <f t="shared" ca="1" si="25"/>
        <v>58.4131823701603</v>
      </c>
      <c r="T92">
        <f t="shared" ca="1" si="26"/>
        <v>60.6326902352315</v>
      </c>
      <c r="U92" s="13">
        <v>43367</v>
      </c>
      <c r="V92" s="14">
        <v>5374983.9999999944</v>
      </c>
      <c r="W92" s="14" cm="1">
        <f t="array" aca="1" ref="W92" ca="1">_xlfn.SWITCH($J$1,0,$N92,1,$O92,2,$P92,3,$Q92,4,$R92,5,$S92,6,$T92)</f>
        <v>59.610851865601198</v>
      </c>
      <c r="X92" s="14" t="e" cm="1">
        <f t="array" aca="1" ref="X92" ca="1">_xlfn.SWITCH($J$1,0,$N286,1,$O286,2,$P286,3,$Q286,4,$R286,5,$S286,6,$T286)</f>
        <v>#N/A</v>
      </c>
    </row>
    <row r="93" spans="1:24">
      <c r="A93">
        <v>5783940</v>
      </c>
      <c r="B93" s="1" cm="1">
        <f t="array" aca="1" ref="B93" ca="1">INDIRECT(L93)</f>
        <v>57.224576884442101</v>
      </c>
      <c r="C93">
        <f t="shared" ca="1" si="14"/>
        <v>60.518041999752903</v>
      </c>
      <c r="D93">
        <f t="shared" ca="1" si="16"/>
        <v>57.714476610218597</v>
      </c>
      <c r="E93">
        <f t="shared" ca="1" si="18"/>
        <v>58.048044381932002</v>
      </c>
      <c r="F93" s="1">
        <f t="shared" ca="1" si="20"/>
        <v>60.0429369068816</v>
      </c>
      <c r="G93" s="1">
        <f t="shared" ca="1" si="22"/>
        <v>59.610851865601198</v>
      </c>
      <c r="H93" s="1">
        <f t="shared" ca="1" si="24"/>
        <v>58.4131823701603</v>
      </c>
      <c r="K93">
        <v>92</v>
      </c>
      <c r="L93" t="str">
        <f>_xlfn.TEXTJOIN("",TRUE,"Data!",(ADDRESS(VALUE(K94),MATCH(HLOOKUP($J$3,Data!$A$1:$BV$183,1,FALSE),Data!$A$1:$BV$1,0),4)))</f>
        <v>Data!Z93</v>
      </c>
      <c r="N93">
        <f t="shared" ca="1" si="15"/>
        <v>57.224576884442101</v>
      </c>
      <c r="O93">
        <f t="shared" ca="1" si="17"/>
        <v>60.518041999752903</v>
      </c>
      <c r="P93">
        <f t="shared" ca="1" si="19"/>
        <v>57.714476610218597</v>
      </c>
      <c r="Q93">
        <f t="shared" ca="1" si="21"/>
        <v>58.048044381932002</v>
      </c>
      <c r="R93">
        <f t="shared" ca="1" si="23"/>
        <v>60.0429369068816</v>
      </c>
      <c r="S93">
        <f t="shared" ca="1" si="25"/>
        <v>59.610851865601198</v>
      </c>
      <c r="T93">
        <f t="shared" ca="1" si="26"/>
        <v>58.4131823701603</v>
      </c>
      <c r="U93" s="13">
        <v>43374</v>
      </c>
      <c r="V93" s="14">
        <v>5783940</v>
      </c>
      <c r="W93" s="14" cm="1">
        <f t="array" aca="1" ref="W93" ca="1">_xlfn.SWITCH($J$1,0,$N93,1,$O93,2,$P93,3,$Q93,4,$R93,5,$S93,6,$T93)</f>
        <v>60.0429369068816</v>
      </c>
      <c r="X93" s="14" t="e" cm="1">
        <f t="array" aca="1" ref="X93" ca="1">_xlfn.SWITCH($J$1,0,$N287,1,$O287,2,$P287,3,$Q287,4,$R287,5,$S287,6,$T287)</f>
        <v>#N/A</v>
      </c>
    </row>
    <row r="94" spans="1:24">
      <c r="A94">
        <v>5004339.9999999898</v>
      </c>
      <c r="B94" s="1" cm="1">
        <f t="array" aca="1" ref="B94" ca="1">INDIRECT(L94)</f>
        <v>57.676340781201901</v>
      </c>
      <c r="C94">
        <f t="shared" ca="1" si="14"/>
        <v>57.224576884442101</v>
      </c>
      <c r="D94">
        <f t="shared" ca="1" si="16"/>
        <v>60.518041999752903</v>
      </c>
      <c r="E94">
        <f t="shared" ca="1" si="18"/>
        <v>57.714476610218597</v>
      </c>
      <c r="F94" s="1">
        <f t="shared" ca="1" si="20"/>
        <v>58.048044381932002</v>
      </c>
      <c r="G94" s="1">
        <f t="shared" ca="1" si="22"/>
        <v>60.0429369068816</v>
      </c>
      <c r="H94" s="1">
        <f t="shared" ca="1" si="24"/>
        <v>59.610851865601198</v>
      </c>
      <c r="K94">
        <v>93</v>
      </c>
      <c r="L94" t="str">
        <f>_xlfn.TEXTJOIN("",TRUE,"Data!",(ADDRESS(VALUE(K95),MATCH(HLOOKUP($J$3,Data!$A$1:$BV$183,1,FALSE),Data!$A$1:$BV$1,0),4)))</f>
        <v>Data!Z94</v>
      </c>
      <c r="N94">
        <f t="shared" ca="1" si="15"/>
        <v>57.676340781201901</v>
      </c>
      <c r="O94">
        <f t="shared" ca="1" si="17"/>
        <v>57.224576884442101</v>
      </c>
      <c r="P94">
        <f t="shared" ca="1" si="19"/>
        <v>60.518041999752903</v>
      </c>
      <c r="Q94">
        <f t="shared" ca="1" si="21"/>
        <v>57.714476610218597</v>
      </c>
      <c r="R94">
        <f t="shared" ca="1" si="23"/>
        <v>58.048044381932002</v>
      </c>
      <c r="S94">
        <f t="shared" ca="1" si="25"/>
        <v>60.0429369068816</v>
      </c>
      <c r="T94">
        <f t="shared" ca="1" si="26"/>
        <v>59.610851865601198</v>
      </c>
      <c r="U94" s="13">
        <v>43381</v>
      </c>
      <c r="V94" s="14">
        <v>5004339.9999999898</v>
      </c>
      <c r="W94" s="14" cm="1">
        <f t="array" aca="1" ref="W94" ca="1">_xlfn.SWITCH($J$1,0,$N94,1,$O94,2,$P94,3,$Q94,4,$R94,5,$S94,6,$T94)</f>
        <v>58.048044381932002</v>
      </c>
      <c r="X94" s="14" t="e" cm="1">
        <f t="array" aca="1" ref="X94" ca="1">_xlfn.SWITCH($J$1,0,$N288,1,$O288,2,$P288,3,$Q288,4,$R288,5,$S288,6,$T288)</f>
        <v>#N/A</v>
      </c>
    </row>
    <row r="95" spans="1:24">
      <c r="A95">
        <v>5147639.9999999916</v>
      </c>
      <c r="B95" s="1" cm="1">
        <f t="array" aca="1" ref="B95" ca="1">INDIRECT(L95)</f>
        <v>56.213491857433702</v>
      </c>
      <c r="C95">
        <f t="shared" ca="1" si="14"/>
        <v>57.676340781201901</v>
      </c>
      <c r="D95">
        <f t="shared" ca="1" si="16"/>
        <v>57.224576884442101</v>
      </c>
      <c r="E95">
        <f t="shared" ca="1" si="18"/>
        <v>60.518041999752903</v>
      </c>
      <c r="F95" s="1">
        <f t="shared" ca="1" si="20"/>
        <v>57.714476610218597</v>
      </c>
      <c r="G95" s="1">
        <f t="shared" ca="1" si="22"/>
        <v>58.048044381932002</v>
      </c>
      <c r="H95" s="1">
        <f t="shared" ca="1" si="24"/>
        <v>60.0429369068816</v>
      </c>
      <c r="K95">
        <v>94</v>
      </c>
      <c r="L95" t="str">
        <f>_xlfn.TEXTJOIN("",TRUE,"Data!",(ADDRESS(VALUE(K96),MATCH(HLOOKUP($J$3,Data!$A$1:$BV$183,1,FALSE),Data!$A$1:$BV$1,0),4)))</f>
        <v>Data!Z95</v>
      </c>
      <c r="N95">
        <f t="shared" ca="1" si="15"/>
        <v>56.213491857433702</v>
      </c>
      <c r="O95">
        <f t="shared" ca="1" si="17"/>
        <v>57.676340781201901</v>
      </c>
      <c r="P95">
        <f t="shared" ca="1" si="19"/>
        <v>57.224576884442101</v>
      </c>
      <c r="Q95">
        <f t="shared" ca="1" si="21"/>
        <v>60.518041999752903</v>
      </c>
      <c r="R95">
        <f t="shared" ca="1" si="23"/>
        <v>57.714476610218597</v>
      </c>
      <c r="S95">
        <f t="shared" ca="1" si="25"/>
        <v>58.048044381932002</v>
      </c>
      <c r="T95">
        <f t="shared" ca="1" si="26"/>
        <v>60.0429369068816</v>
      </c>
      <c r="U95" s="13">
        <v>43388</v>
      </c>
      <c r="V95" s="14">
        <v>5147639.9999999916</v>
      </c>
      <c r="W95" s="14" cm="1">
        <f t="array" aca="1" ref="W95" ca="1">_xlfn.SWITCH($J$1,0,$N95,1,$O95,2,$P95,3,$Q95,4,$R95,5,$S95,6,$T95)</f>
        <v>57.714476610218597</v>
      </c>
      <c r="X95" s="14" t="e" cm="1">
        <f t="array" aca="1" ref="X95" ca="1">_xlfn.SWITCH($J$1,0,$N289,1,$O289,2,$P289,3,$Q289,4,$R289,5,$S289,6,$T289)</f>
        <v>#N/A</v>
      </c>
    </row>
    <row r="96" spans="1:24">
      <c r="A96">
        <v>4995339.9999999953</v>
      </c>
      <c r="B96" s="1" cm="1">
        <f t="array" aca="1" ref="B96" ca="1">INDIRECT(L96)</f>
        <v>57.188623642234496</v>
      </c>
      <c r="C96">
        <f t="shared" ca="1" si="14"/>
        <v>56.213491857433702</v>
      </c>
      <c r="D96">
        <f t="shared" ca="1" si="16"/>
        <v>57.676340781201901</v>
      </c>
      <c r="E96">
        <f t="shared" ca="1" si="18"/>
        <v>57.224576884442101</v>
      </c>
      <c r="F96" s="1">
        <f t="shared" ca="1" si="20"/>
        <v>60.518041999752903</v>
      </c>
      <c r="G96" s="1">
        <f t="shared" ca="1" si="22"/>
        <v>57.714476610218597</v>
      </c>
      <c r="H96" s="1">
        <f t="shared" ca="1" si="24"/>
        <v>58.048044381932002</v>
      </c>
      <c r="K96">
        <v>95</v>
      </c>
      <c r="L96" t="str">
        <f>_xlfn.TEXTJOIN("",TRUE,"Data!",(ADDRESS(VALUE(K97),MATCH(HLOOKUP($J$3,Data!$A$1:$BV$183,1,FALSE),Data!$A$1:$BV$1,0),4)))</f>
        <v>Data!Z96</v>
      </c>
      <c r="N96">
        <f t="shared" ca="1" si="15"/>
        <v>57.188623642234496</v>
      </c>
      <c r="O96">
        <f t="shared" ca="1" si="17"/>
        <v>56.213491857433702</v>
      </c>
      <c r="P96">
        <f t="shared" ca="1" si="19"/>
        <v>57.676340781201901</v>
      </c>
      <c r="Q96">
        <f t="shared" ca="1" si="21"/>
        <v>57.224576884442101</v>
      </c>
      <c r="R96">
        <f t="shared" ca="1" si="23"/>
        <v>60.518041999752903</v>
      </c>
      <c r="S96">
        <f t="shared" ca="1" si="25"/>
        <v>57.714476610218597</v>
      </c>
      <c r="T96">
        <f t="shared" ca="1" si="26"/>
        <v>58.048044381932002</v>
      </c>
      <c r="U96" s="13">
        <v>43395</v>
      </c>
      <c r="V96" s="14">
        <v>4995339.9999999953</v>
      </c>
      <c r="W96" s="14" cm="1">
        <f t="array" aca="1" ref="W96" ca="1">_xlfn.SWITCH($J$1,0,$N96,1,$O96,2,$P96,3,$Q96,4,$R96,5,$S96,6,$T96)</f>
        <v>60.518041999752903</v>
      </c>
      <c r="X96" s="14" t="e" cm="1">
        <f t="array" aca="1" ref="X96" ca="1">_xlfn.SWITCH($J$1,0,$N290,1,$O290,2,$P290,3,$Q290,4,$R290,5,$S290,6,$T290)</f>
        <v>#N/A</v>
      </c>
    </row>
    <row r="97" spans="1:24">
      <c r="A97">
        <v>5421802.4999999972</v>
      </c>
      <c r="B97" s="1" cm="1">
        <f t="array" aca="1" ref="B97" ca="1">INDIRECT(L97)</f>
        <v>61.124757868808302</v>
      </c>
      <c r="C97">
        <f t="shared" ca="1" si="14"/>
        <v>57.188623642234496</v>
      </c>
      <c r="D97">
        <f t="shared" ca="1" si="16"/>
        <v>56.213491857433702</v>
      </c>
      <c r="E97">
        <f t="shared" ca="1" si="18"/>
        <v>57.676340781201901</v>
      </c>
      <c r="F97" s="1">
        <f t="shared" ca="1" si="20"/>
        <v>57.224576884442101</v>
      </c>
      <c r="G97" s="1">
        <f t="shared" ca="1" si="22"/>
        <v>60.518041999752903</v>
      </c>
      <c r="H97" s="1">
        <f t="shared" ca="1" si="24"/>
        <v>57.714476610218597</v>
      </c>
      <c r="K97">
        <v>96</v>
      </c>
      <c r="L97" t="str">
        <f>_xlfn.TEXTJOIN("",TRUE,"Data!",(ADDRESS(VALUE(K98),MATCH(HLOOKUP($J$3,Data!$A$1:$BV$183,1,FALSE),Data!$A$1:$BV$1,0),4)))</f>
        <v>Data!Z97</v>
      </c>
      <c r="N97">
        <f t="shared" ca="1" si="15"/>
        <v>61.124757868808302</v>
      </c>
      <c r="O97">
        <f t="shared" ca="1" si="17"/>
        <v>57.188623642234496</v>
      </c>
      <c r="P97">
        <f t="shared" ca="1" si="19"/>
        <v>56.213491857433702</v>
      </c>
      <c r="Q97">
        <f t="shared" ca="1" si="21"/>
        <v>57.676340781201901</v>
      </c>
      <c r="R97">
        <f t="shared" ca="1" si="23"/>
        <v>57.224576884442101</v>
      </c>
      <c r="S97">
        <f t="shared" ca="1" si="25"/>
        <v>60.518041999752903</v>
      </c>
      <c r="T97">
        <f t="shared" ca="1" si="26"/>
        <v>57.714476610218597</v>
      </c>
      <c r="U97" s="13">
        <v>43402</v>
      </c>
      <c r="V97" s="14">
        <v>5421802.4999999972</v>
      </c>
      <c r="W97" s="14" cm="1">
        <f t="array" aca="1" ref="W97" ca="1">_xlfn.SWITCH($J$1,0,$N97,1,$O97,2,$P97,3,$Q97,4,$R97,5,$S97,6,$T97)</f>
        <v>57.224576884442101</v>
      </c>
      <c r="X97" s="14" t="e" cm="1">
        <f t="array" aca="1" ref="X97" ca="1">_xlfn.SWITCH($J$1,0,$N291,1,$O291,2,$P291,3,$Q291,4,$R291,5,$S291,6,$T291)</f>
        <v>#N/A</v>
      </c>
    </row>
    <row r="98" spans="1:24">
      <c r="A98">
        <v>5601402.4999999879</v>
      </c>
      <c r="B98" s="1" cm="1">
        <f t="array" aca="1" ref="B98" ca="1">INDIRECT(L98)</f>
        <v>60.6084931452435</v>
      </c>
      <c r="C98">
        <f t="shared" ca="1" si="14"/>
        <v>61.124757868808302</v>
      </c>
      <c r="D98">
        <f t="shared" ca="1" si="16"/>
        <v>57.188623642234496</v>
      </c>
      <c r="E98">
        <f t="shared" ca="1" si="18"/>
        <v>56.213491857433702</v>
      </c>
      <c r="F98" s="1">
        <f t="shared" ca="1" si="20"/>
        <v>57.676340781201901</v>
      </c>
      <c r="G98" s="1">
        <f t="shared" ca="1" si="22"/>
        <v>57.224576884442101</v>
      </c>
      <c r="H98" s="1">
        <f t="shared" ca="1" si="24"/>
        <v>60.518041999752903</v>
      </c>
      <c r="K98">
        <v>97</v>
      </c>
      <c r="L98" t="str">
        <f>_xlfn.TEXTJOIN("",TRUE,"Data!",(ADDRESS(VALUE(K99),MATCH(HLOOKUP($J$3,Data!$A$1:$BV$183,1,FALSE),Data!$A$1:$BV$1,0),4)))</f>
        <v>Data!Z98</v>
      </c>
      <c r="N98">
        <f t="shared" ca="1" si="15"/>
        <v>60.6084931452435</v>
      </c>
      <c r="O98">
        <f t="shared" ca="1" si="17"/>
        <v>61.124757868808302</v>
      </c>
      <c r="P98">
        <f t="shared" ca="1" si="19"/>
        <v>57.188623642234496</v>
      </c>
      <c r="Q98">
        <f t="shared" ca="1" si="21"/>
        <v>56.213491857433702</v>
      </c>
      <c r="R98">
        <f t="shared" ca="1" si="23"/>
        <v>57.676340781201901</v>
      </c>
      <c r="S98">
        <f t="shared" ca="1" si="25"/>
        <v>57.224576884442101</v>
      </c>
      <c r="T98">
        <f t="shared" ca="1" si="26"/>
        <v>60.518041999752903</v>
      </c>
      <c r="U98" s="13">
        <v>43409</v>
      </c>
      <c r="V98" s="14">
        <v>5601402.4999999879</v>
      </c>
      <c r="W98" s="14" cm="1">
        <f t="array" aca="1" ref="W98" ca="1">_xlfn.SWITCH($J$1,0,$N98,1,$O98,2,$P98,3,$Q98,4,$R98,5,$S98,6,$T98)</f>
        <v>57.676340781201901</v>
      </c>
      <c r="X98" s="14" t="e" cm="1">
        <f t="array" aca="1" ref="X98" ca="1">_xlfn.SWITCH($J$1,0,$N292,1,$O292,2,$P292,3,$Q292,4,$R292,5,$S292,6,$T292)</f>
        <v>#N/A</v>
      </c>
    </row>
    <row r="99" spans="1:24">
      <c r="A99">
        <v>4763102.4999999925</v>
      </c>
      <c r="B99" s="1" cm="1">
        <f t="array" aca="1" ref="B99" ca="1">INDIRECT(L99)</f>
        <v>58.698582494288097</v>
      </c>
      <c r="C99">
        <f t="shared" ca="1" si="14"/>
        <v>60.6084931452435</v>
      </c>
      <c r="D99">
        <f t="shared" ca="1" si="16"/>
        <v>61.124757868808302</v>
      </c>
      <c r="E99">
        <f t="shared" ca="1" si="18"/>
        <v>57.188623642234496</v>
      </c>
      <c r="F99" s="1">
        <f t="shared" ca="1" si="20"/>
        <v>56.213491857433702</v>
      </c>
      <c r="G99" s="1">
        <f t="shared" ca="1" si="22"/>
        <v>57.676340781201901</v>
      </c>
      <c r="H99" s="1">
        <f t="shared" ca="1" si="24"/>
        <v>57.224576884442101</v>
      </c>
      <c r="K99">
        <v>98</v>
      </c>
      <c r="L99" t="str">
        <f>_xlfn.TEXTJOIN("",TRUE,"Data!",(ADDRESS(VALUE(K100),MATCH(HLOOKUP($J$3,Data!$A$1:$BV$183,1,FALSE),Data!$A$1:$BV$1,0),4)))</f>
        <v>Data!Z99</v>
      </c>
      <c r="N99">
        <f t="shared" ref="N99:N130" ca="1" si="27">B99+B98*$J$2</f>
        <v>58.698582494288097</v>
      </c>
      <c r="O99">
        <f t="shared" ca="1" si="17"/>
        <v>60.6084931452435</v>
      </c>
      <c r="P99">
        <f t="shared" ca="1" si="19"/>
        <v>61.124757868808302</v>
      </c>
      <c r="Q99">
        <f t="shared" ca="1" si="21"/>
        <v>57.188623642234496</v>
      </c>
      <c r="R99">
        <f t="shared" ca="1" si="23"/>
        <v>56.213491857433702</v>
      </c>
      <c r="S99">
        <f t="shared" ca="1" si="25"/>
        <v>57.676340781201901</v>
      </c>
      <c r="T99">
        <f t="shared" ca="1" si="26"/>
        <v>57.224576884442101</v>
      </c>
      <c r="U99" s="13">
        <v>43416</v>
      </c>
      <c r="V99" s="14">
        <v>4763102.4999999925</v>
      </c>
      <c r="W99" s="14" cm="1">
        <f t="array" aca="1" ref="W99" ca="1">_xlfn.SWITCH($J$1,0,$N99,1,$O99,2,$P99,3,$Q99,4,$R99,5,$S99,6,$T99)</f>
        <v>56.213491857433702</v>
      </c>
      <c r="X99" s="14" t="e" cm="1">
        <f t="array" aca="1" ref="X99" ca="1">_xlfn.SWITCH($J$1,0,$N293,1,$O293,2,$P293,3,$Q293,4,$R293,5,$S293,6,$T293)</f>
        <v>#N/A</v>
      </c>
    </row>
    <row r="100" spans="1:24">
      <c r="A100">
        <v>4997102.4999999981</v>
      </c>
      <c r="B100" s="1" cm="1">
        <f t="array" aca="1" ref="B100" ca="1">INDIRECT(L100)</f>
        <v>58.973488141377899</v>
      </c>
      <c r="C100">
        <f t="shared" ca="1" si="14"/>
        <v>58.698582494288097</v>
      </c>
      <c r="D100">
        <f t="shared" ca="1" si="16"/>
        <v>60.6084931452435</v>
      </c>
      <c r="E100">
        <f t="shared" ca="1" si="18"/>
        <v>61.124757868808302</v>
      </c>
      <c r="F100" s="1">
        <f t="shared" ca="1" si="20"/>
        <v>57.188623642234496</v>
      </c>
      <c r="G100" s="1">
        <f t="shared" ca="1" si="22"/>
        <v>56.213491857433702</v>
      </c>
      <c r="H100" s="1">
        <f t="shared" ca="1" si="24"/>
        <v>57.676340781201901</v>
      </c>
      <c r="K100">
        <v>99</v>
      </c>
      <c r="L100" t="str">
        <f>_xlfn.TEXTJOIN("",TRUE,"Data!",(ADDRESS(VALUE(K101),MATCH(HLOOKUP($J$3,Data!$A$1:$BV$183,1,FALSE),Data!$A$1:$BV$1,0),4)))</f>
        <v>Data!Z100</v>
      </c>
      <c r="N100">
        <f t="shared" ca="1" si="27"/>
        <v>58.973488141377899</v>
      </c>
      <c r="O100">
        <f t="shared" ca="1" si="17"/>
        <v>58.698582494288097</v>
      </c>
      <c r="P100">
        <f t="shared" ca="1" si="19"/>
        <v>60.6084931452435</v>
      </c>
      <c r="Q100">
        <f t="shared" ca="1" si="21"/>
        <v>61.124757868808302</v>
      </c>
      <c r="R100">
        <f t="shared" ca="1" si="23"/>
        <v>57.188623642234496</v>
      </c>
      <c r="S100">
        <f t="shared" ca="1" si="25"/>
        <v>56.213491857433702</v>
      </c>
      <c r="T100">
        <f t="shared" ca="1" si="26"/>
        <v>57.676340781201901</v>
      </c>
      <c r="U100" s="13">
        <v>43423</v>
      </c>
      <c r="V100" s="14">
        <v>4997102.4999999981</v>
      </c>
      <c r="W100" s="14" cm="1">
        <f t="array" aca="1" ref="W100" ca="1">_xlfn.SWITCH($J$1,0,$N100,1,$O100,2,$P100,3,$Q100,4,$R100,5,$S100,6,$T100)</f>
        <v>57.188623642234496</v>
      </c>
      <c r="X100" s="14" t="e" cm="1">
        <f t="array" aca="1" ref="X100" ca="1">_xlfn.SWITCH($J$1,0,$N294,1,$O294,2,$P294,3,$Q294,4,$R294,5,$S294,6,$T294)</f>
        <v>#N/A</v>
      </c>
    </row>
    <row r="101" spans="1:24">
      <c r="A101">
        <v>5785927.9999999907</v>
      </c>
      <c r="B101" s="1" cm="1">
        <f t="array" aca="1" ref="B101" ca="1">INDIRECT(L101)</f>
        <v>61.239845888161703</v>
      </c>
      <c r="C101">
        <f t="shared" ca="1" si="14"/>
        <v>58.973488141377899</v>
      </c>
      <c r="D101">
        <f t="shared" ca="1" si="16"/>
        <v>58.698582494288097</v>
      </c>
      <c r="E101">
        <f t="shared" ca="1" si="18"/>
        <v>60.6084931452435</v>
      </c>
      <c r="F101" s="1">
        <f t="shared" ca="1" si="20"/>
        <v>61.124757868808302</v>
      </c>
      <c r="G101" s="1">
        <f t="shared" ca="1" si="22"/>
        <v>57.188623642234496</v>
      </c>
      <c r="H101" s="1">
        <f t="shared" ca="1" si="24"/>
        <v>56.213491857433702</v>
      </c>
      <c r="K101">
        <v>100</v>
      </c>
      <c r="L101" t="str">
        <f>_xlfn.TEXTJOIN("",TRUE,"Data!",(ADDRESS(VALUE(K102),MATCH(HLOOKUP($J$3,Data!$A$1:$BV$183,1,FALSE),Data!$A$1:$BV$1,0),4)))</f>
        <v>Data!Z101</v>
      </c>
      <c r="N101">
        <f t="shared" ca="1" si="27"/>
        <v>61.239845888161703</v>
      </c>
      <c r="O101">
        <f t="shared" ca="1" si="17"/>
        <v>58.973488141377899</v>
      </c>
      <c r="P101">
        <f t="shared" ca="1" si="19"/>
        <v>58.698582494288097</v>
      </c>
      <c r="Q101">
        <f t="shared" ca="1" si="21"/>
        <v>60.6084931452435</v>
      </c>
      <c r="R101">
        <f t="shared" ca="1" si="23"/>
        <v>61.124757868808302</v>
      </c>
      <c r="S101">
        <f t="shared" ca="1" si="25"/>
        <v>57.188623642234496</v>
      </c>
      <c r="T101">
        <f t="shared" ca="1" si="26"/>
        <v>56.213491857433702</v>
      </c>
      <c r="U101" s="13">
        <v>43430</v>
      </c>
      <c r="V101" s="14">
        <v>5785927.9999999907</v>
      </c>
      <c r="W101" s="14" cm="1">
        <f t="array" aca="1" ref="W101" ca="1">_xlfn.SWITCH($J$1,0,$N101,1,$O101,2,$P101,3,$Q101,4,$R101,5,$S101,6,$T101)</f>
        <v>61.124757868808302</v>
      </c>
      <c r="X101" s="14" t="e" cm="1">
        <f t="array" aca="1" ref="X101" ca="1">_xlfn.SWITCH($J$1,0,$N295,1,$O295,2,$P295,3,$Q295,4,$R295,5,$S295,6,$T295)</f>
        <v>#N/A</v>
      </c>
    </row>
    <row r="102" spans="1:24">
      <c r="A102">
        <v>5723127.9999999925</v>
      </c>
      <c r="B102" s="1" cm="1">
        <f t="array" aca="1" ref="B102" ca="1">INDIRECT(L102)</f>
        <v>63.243201801532202</v>
      </c>
      <c r="C102">
        <f t="shared" ca="1" si="14"/>
        <v>61.239845888161703</v>
      </c>
      <c r="D102">
        <f t="shared" ca="1" si="16"/>
        <v>58.973488141377899</v>
      </c>
      <c r="E102">
        <f t="shared" ca="1" si="18"/>
        <v>58.698582494288097</v>
      </c>
      <c r="F102" s="1">
        <f t="shared" ca="1" si="20"/>
        <v>60.6084931452435</v>
      </c>
      <c r="G102" s="1">
        <f t="shared" ca="1" si="22"/>
        <v>61.124757868808302</v>
      </c>
      <c r="H102" s="1">
        <f t="shared" ca="1" si="24"/>
        <v>57.188623642234496</v>
      </c>
      <c r="K102">
        <v>101</v>
      </c>
      <c r="L102" t="str">
        <f>_xlfn.TEXTJOIN("",TRUE,"Data!",(ADDRESS(VALUE(K103),MATCH(HLOOKUP($J$3,Data!$A$1:$BV$183,1,FALSE),Data!$A$1:$BV$1,0),4)))</f>
        <v>Data!Z102</v>
      </c>
      <c r="N102">
        <f t="shared" ca="1" si="27"/>
        <v>63.243201801532202</v>
      </c>
      <c r="O102">
        <f t="shared" ca="1" si="17"/>
        <v>61.239845888161703</v>
      </c>
      <c r="P102">
        <f t="shared" ca="1" si="19"/>
        <v>58.973488141377899</v>
      </c>
      <c r="Q102">
        <f t="shared" ca="1" si="21"/>
        <v>58.698582494288097</v>
      </c>
      <c r="R102">
        <f t="shared" ca="1" si="23"/>
        <v>60.6084931452435</v>
      </c>
      <c r="S102">
        <f t="shared" ca="1" si="25"/>
        <v>61.124757868808302</v>
      </c>
      <c r="T102">
        <f t="shared" ca="1" si="26"/>
        <v>57.188623642234496</v>
      </c>
      <c r="U102" s="13">
        <v>43437</v>
      </c>
      <c r="V102" s="14">
        <v>5723127.9999999925</v>
      </c>
      <c r="W102" s="14" cm="1">
        <f t="array" aca="1" ref="W102" ca="1">_xlfn.SWITCH($J$1,0,$N102,1,$O102,2,$P102,3,$Q102,4,$R102,5,$S102,6,$T102)</f>
        <v>60.6084931452435</v>
      </c>
      <c r="X102" s="14" t="e" cm="1">
        <f t="array" aca="1" ref="X102" ca="1">_xlfn.SWITCH($J$1,0,$N296,1,$O296,2,$P296,3,$Q296,4,$R296,5,$S296,6,$T296)</f>
        <v>#N/A</v>
      </c>
    </row>
    <row r="103" spans="1:24">
      <c r="A103">
        <v>5006927.9999999972</v>
      </c>
      <c r="B103" s="1" cm="1">
        <f t="array" aca="1" ref="B103" ca="1">INDIRECT(L103)</f>
        <v>59.537592519804498</v>
      </c>
      <c r="C103">
        <f t="shared" ca="1" si="14"/>
        <v>63.243201801532202</v>
      </c>
      <c r="D103">
        <f t="shared" ca="1" si="16"/>
        <v>61.239845888161703</v>
      </c>
      <c r="E103">
        <f t="shared" ca="1" si="18"/>
        <v>58.973488141377899</v>
      </c>
      <c r="F103" s="1">
        <f t="shared" ca="1" si="20"/>
        <v>58.698582494288097</v>
      </c>
      <c r="G103" s="1">
        <f t="shared" ca="1" si="22"/>
        <v>60.6084931452435</v>
      </c>
      <c r="H103" s="1">
        <f t="shared" ca="1" si="24"/>
        <v>61.124757868808302</v>
      </c>
      <c r="K103">
        <v>102</v>
      </c>
      <c r="L103" t="str">
        <f>_xlfn.TEXTJOIN("",TRUE,"Data!",(ADDRESS(VALUE(K104),MATCH(HLOOKUP($J$3,Data!$A$1:$BV$183,1,FALSE),Data!$A$1:$BV$1,0),4)))</f>
        <v>Data!Z103</v>
      </c>
      <c r="N103">
        <f t="shared" ca="1" si="27"/>
        <v>59.537592519804498</v>
      </c>
      <c r="O103">
        <f t="shared" ca="1" si="17"/>
        <v>63.243201801532202</v>
      </c>
      <c r="P103">
        <f t="shared" ca="1" si="19"/>
        <v>61.239845888161703</v>
      </c>
      <c r="Q103">
        <f t="shared" ca="1" si="21"/>
        <v>58.973488141377899</v>
      </c>
      <c r="R103">
        <f t="shared" ca="1" si="23"/>
        <v>58.698582494288097</v>
      </c>
      <c r="S103">
        <f t="shared" ca="1" si="25"/>
        <v>60.6084931452435</v>
      </c>
      <c r="T103">
        <f t="shared" ca="1" si="26"/>
        <v>61.124757868808302</v>
      </c>
      <c r="U103" s="13">
        <v>43444</v>
      </c>
      <c r="V103" s="14">
        <v>5006927.9999999972</v>
      </c>
      <c r="W103" s="14" cm="1">
        <f t="array" aca="1" ref="W103" ca="1">_xlfn.SWITCH($J$1,0,$N103,1,$O103,2,$P103,3,$Q103,4,$R103,5,$S103,6,$T103)</f>
        <v>58.698582494288097</v>
      </c>
      <c r="X103" s="14" t="e" cm="1">
        <f t="array" aca="1" ref="X103" ca="1">_xlfn.SWITCH($J$1,0,$N297,1,$O297,2,$P297,3,$Q297,4,$R297,5,$S297,6,$T297)</f>
        <v>#N/A</v>
      </c>
    </row>
    <row r="104" spans="1:24">
      <c r="A104">
        <v>5216727.9999999907</v>
      </c>
      <c r="B104" s="1" cm="1">
        <f t="array" aca="1" ref="B104" ca="1">INDIRECT(L104)</f>
        <v>60.953003307820502</v>
      </c>
      <c r="C104">
        <f t="shared" ca="1" si="14"/>
        <v>59.537592519804498</v>
      </c>
      <c r="D104">
        <f t="shared" ca="1" si="16"/>
        <v>63.243201801532202</v>
      </c>
      <c r="E104">
        <f t="shared" ca="1" si="18"/>
        <v>61.239845888161703</v>
      </c>
      <c r="F104" s="1">
        <f t="shared" ca="1" si="20"/>
        <v>58.973488141377899</v>
      </c>
      <c r="G104" s="1">
        <f t="shared" ca="1" si="22"/>
        <v>58.698582494288097</v>
      </c>
      <c r="H104" s="1">
        <f t="shared" ca="1" si="24"/>
        <v>60.6084931452435</v>
      </c>
      <c r="K104">
        <v>103</v>
      </c>
      <c r="L104" t="str">
        <f>_xlfn.TEXTJOIN("",TRUE,"Data!",(ADDRESS(VALUE(K105),MATCH(HLOOKUP($J$3,Data!$A$1:$BV$183,1,FALSE),Data!$A$1:$BV$1,0),4)))</f>
        <v>Data!Z104</v>
      </c>
      <c r="N104">
        <f t="shared" ca="1" si="27"/>
        <v>60.953003307820502</v>
      </c>
      <c r="O104">
        <f t="shared" ca="1" si="17"/>
        <v>59.537592519804498</v>
      </c>
      <c r="P104">
        <f t="shared" ca="1" si="19"/>
        <v>63.243201801532202</v>
      </c>
      <c r="Q104">
        <f t="shared" ca="1" si="21"/>
        <v>61.239845888161703</v>
      </c>
      <c r="R104">
        <f t="shared" ca="1" si="23"/>
        <v>58.973488141377899</v>
      </c>
      <c r="S104">
        <f t="shared" ca="1" si="25"/>
        <v>58.698582494288097</v>
      </c>
      <c r="T104">
        <f t="shared" ca="1" si="26"/>
        <v>60.6084931452435</v>
      </c>
      <c r="U104" s="13">
        <v>43451</v>
      </c>
      <c r="V104" s="14">
        <v>5216727.9999999907</v>
      </c>
      <c r="W104" s="14" cm="1">
        <f t="array" aca="1" ref="W104" ca="1">_xlfn.SWITCH($J$1,0,$N104,1,$O104,2,$P104,3,$Q104,4,$R104,5,$S104,6,$T104)</f>
        <v>58.973488141377899</v>
      </c>
      <c r="X104" s="14" t="e" cm="1">
        <f t="array" aca="1" ref="X104" ca="1">_xlfn.SWITCH($J$1,0,$N298,1,$O298,2,$P298,3,$Q298,4,$R298,5,$S298,6,$T298)</f>
        <v>#N/A</v>
      </c>
    </row>
    <row r="105" spans="1:24">
      <c r="A105">
        <v>5026827.9999999916</v>
      </c>
      <c r="B105" s="1" cm="1">
        <f t="array" aca="1" ref="B105" ca="1">INDIRECT(L105)</f>
        <v>59.1809266280843</v>
      </c>
      <c r="C105">
        <f t="shared" ca="1" si="14"/>
        <v>60.953003307820502</v>
      </c>
      <c r="D105">
        <f t="shared" ca="1" si="16"/>
        <v>59.537592519804498</v>
      </c>
      <c r="E105">
        <f t="shared" ca="1" si="18"/>
        <v>63.243201801532202</v>
      </c>
      <c r="F105" s="1">
        <f t="shared" ca="1" si="20"/>
        <v>61.239845888161703</v>
      </c>
      <c r="G105" s="1">
        <f t="shared" ca="1" si="22"/>
        <v>58.973488141377899</v>
      </c>
      <c r="H105" s="1">
        <f t="shared" ca="1" si="24"/>
        <v>58.698582494288097</v>
      </c>
      <c r="K105">
        <v>104</v>
      </c>
      <c r="L105" t="str">
        <f>_xlfn.TEXTJOIN("",TRUE,"Data!",(ADDRESS(VALUE(K106),MATCH(HLOOKUP($J$3,Data!$A$1:$BV$183,1,FALSE),Data!$A$1:$BV$1,0),4)))</f>
        <v>Data!Z105</v>
      </c>
      <c r="N105">
        <f t="shared" ca="1" si="27"/>
        <v>59.1809266280843</v>
      </c>
      <c r="O105">
        <f t="shared" ca="1" si="17"/>
        <v>60.953003307820502</v>
      </c>
      <c r="P105">
        <f t="shared" ca="1" si="19"/>
        <v>59.537592519804498</v>
      </c>
      <c r="Q105">
        <f t="shared" ca="1" si="21"/>
        <v>63.243201801532202</v>
      </c>
      <c r="R105">
        <f t="shared" ca="1" si="23"/>
        <v>61.239845888161703</v>
      </c>
      <c r="S105">
        <f t="shared" ca="1" si="25"/>
        <v>58.973488141377899</v>
      </c>
      <c r="T105">
        <f t="shared" ca="1" si="26"/>
        <v>58.698582494288097</v>
      </c>
      <c r="U105" s="13">
        <v>43458</v>
      </c>
      <c r="V105" s="14">
        <v>5026827.9999999916</v>
      </c>
      <c r="W105" s="14" cm="1">
        <f t="array" aca="1" ref="W105" ca="1">_xlfn.SWITCH($J$1,0,$N105,1,$O105,2,$P105,3,$Q105,4,$R105,5,$S105,6,$T105)</f>
        <v>61.239845888161703</v>
      </c>
      <c r="X105" s="14" t="e" cm="1">
        <f t="array" aca="1" ref="X105" ca="1">_xlfn.SWITCH($J$1,0,$N299,1,$O299,2,$P299,3,$Q299,4,$R299,5,$S299,6,$T299)</f>
        <v>#N/A</v>
      </c>
    </row>
    <row r="106" spans="1:24">
      <c r="A106">
        <v>6206949.9999999562</v>
      </c>
      <c r="B106" s="1" cm="1">
        <f t="array" aca="1" ref="B106" ca="1">INDIRECT(L106)</f>
        <v>58.790185453402998</v>
      </c>
      <c r="C106">
        <f t="shared" ca="1" si="14"/>
        <v>59.1809266280843</v>
      </c>
      <c r="D106">
        <f t="shared" ca="1" si="16"/>
        <v>60.953003307820502</v>
      </c>
      <c r="E106">
        <f t="shared" ca="1" si="18"/>
        <v>59.537592519804498</v>
      </c>
      <c r="F106" s="1">
        <f t="shared" ca="1" si="20"/>
        <v>63.243201801532202</v>
      </c>
      <c r="G106" s="1">
        <f t="shared" ca="1" si="22"/>
        <v>61.239845888161703</v>
      </c>
      <c r="H106" s="1">
        <f t="shared" ca="1" si="24"/>
        <v>58.973488141377899</v>
      </c>
      <c r="K106">
        <v>105</v>
      </c>
      <c r="L106" t="str">
        <f>_xlfn.TEXTJOIN("",TRUE,"Data!",(ADDRESS(VALUE(K107),MATCH(HLOOKUP($J$3,Data!$A$1:$BV$183,1,FALSE),Data!$A$1:$BV$1,0),4)))</f>
        <v>Data!Z106</v>
      </c>
      <c r="N106">
        <f t="shared" ca="1" si="27"/>
        <v>58.790185453402998</v>
      </c>
      <c r="O106">
        <f t="shared" ca="1" si="17"/>
        <v>59.1809266280843</v>
      </c>
      <c r="P106">
        <f t="shared" ca="1" si="19"/>
        <v>60.953003307820502</v>
      </c>
      <c r="Q106">
        <f t="shared" ca="1" si="21"/>
        <v>59.537592519804498</v>
      </c>
      <c r="R106">
        <f t="shared" ca="1" si="23"/>
        <v>63.243201801532202</v>
      </c>
      <c r="S106">
        <f t="shared" ca="1" si="25"/>
        <v>61.239845888161703</v>
      </c>
      <c r="T106">
        <f t="shared" ca="1" si="26"/>
        <v>58.973488141377899</v>
      </c>
      <c r="U106" s="13">
        <v>43465</v>
      </c>
      <c r="V106" s="14">
        <v>6206949.9999999562</v>
      </c>
      <c r="W106" s="14" cm="1">
        <f t="array" aca="1" ref="W106" ca="1">_xlfn.SWITCH($J$1,0,$N106,1,$O106,2,$P106,3,$Q106,4,$R106,5,$S106,6,$T106)</f>
        <v>63.243201801532202</v>
      </c>
      <c r="X106" s="14" t="e" cm="1">
        <f t="array" aca="1" ref="X106" ca="1">_xlfn.SWITCH($J$1,0,$N300,1,$O300,2,$P300,3,$Q300,4,$R300,5,$S300,6,$T300)</f>
        <v>#N/A</v>
      </c>
    </row>
    <row r="107" spans="1:24">
      <c r="A107">
        <v>5760349.9999999972</v>
      </c>
      <c r="B107" s="1" cm="1">
        <f t="array" aca="1" ref="B107" ca="1">INDIRECT(L107)</f>
        <v>56.071114012169303</v>
      </c>
      <c r="C107">
        <f t="shared" ca="1" si="14"/>
        <v>58.790185453402998</v>
      </c>
      <c r="D107">
        <f t="shared" ca="1" si="16"/>
        <v>59.1809266280843</v>
      </c>
      <c r="E107">
        <f t="shared" ca="1" si="18"/>
        <v>60.953003307820502</v>
      </c>
      <c r="F107" s="1">
        <f t="shared" ca="1" si="20"/>
        <v>59.537592519804498</v>
      </c>
      <c r="G107" s="1">
        <f t="shared" ca="1" si="22"/>
        <v>63.243201801532202</v>
      </c>
      <c r="H107" s="1">
        <f t="shared" ca="1" si="24"/>
        <v>61.239845888161703</v>
      </c>
      <c r="K107">
        <v>106</v>
      </c>
      <c r="L107" t="str">
        <f>_xlfn.TEXTJOIN("",TRUE,"Data!",(ADDRESS(VALUE(K108),MATCH(HLOOKUP($J$3,Data!$A$1:$BV$183,1,FALSE),Data!$A$1:$BV$1,0),4)))</f>
        <v>Data!Z107</v>
      </c>
      <c r="N107">
        <f t="shared" ca="1" si="27"/>
        <v>56.071114012169303</v>
      </c>
      <c r="O107">
        <f t="shared" ca="1" si="17"/>
        <v>58.790185453402998</v>
      </c>
      <c r="P107">
        <f t="shared" ca="1" si="19"/>
        <v>59.1809266280843</v>
      </c>
      <c r="Q107">
        <f t="shared" ca="1" si="21"/>
        <v>60.953003307820502</v>
      </c>
      <c r="R107">
        <f t="shared" ca="1" si="23"/>
        <v>59.537592519804498</v>
      </c>
      <c r="S107">
        <f t="shared" ca="1" si="25"/>
        <v>63.243201801532202</v>
      </c>
      <c r="T107">
        <f t="shared" ca="1" si="26"/>
        <v>61.239845888161703</v>
      </c>
      <c r="U107" s="13">
        <v>43472</v>
      </c>
      <c r="V107" s="14">
        <v>5760349.9999999972</v>
      </c>
      <c r="W107" s="14" cm="1">
        <f t="array" aca="1" ref="W107" ca="1">_xlfn.SWITCH($J$1,0,$N107,1,$O107,2,$P107,3,$Q107,4,$R107,5,$S107,6,$T107)</f>
        <v>59.537592519804498</v>
      </c>
      <c r="X107" s="14" t="e" cm="1">
        <f t="array" aca="1" ref="X107" ca="1">_xlfn.SWITCH($J$1,0,$N301,1,$O301,2,$P301,3,$Q301,4,$R301,5,$S301,6,$T301)</f>
        <v>#N/A</v>
      </c>
    </row>
    <row r="108" spans="1:24">
      <c r="A108">
        <v>5316149.9999999898</v>
      </c>
      <c r="B108" s="1" cm="1">
        <f t="array" aca="1" ref="B108" ca="1">INDIRECT(L108)</f>
        <v>56.383104615181999</v>
      </c>
      <c r="C108">
        <f t="shared" ca="1" si="14"/>
        <v>56.071114012169303</v>
      </c>
      <c r="D108">
        <f t="shared" ca="1" si="16"/>
        <v>58.790185453402998</v>
      </c>
      <c r="E108">
        <f t="shared" ca="1" si="18"/>
        <v>59.1809266280843</v>
      </c>
      <c r="F108" s="1">
        <f t="shared" ca="1" si="20"/>
        <v>60.953003307820502</v>
      </c>
      <c r="G108" s="1">
        <f t="shared" ca="1" si="22"/>
        <v>59.537592519804498</v>
      </c>
      <c r="H108" s="1">
        <f t="shared" ca="1" si="24"/>
        <v>63.243201801532202</v>
      </c>
      <c r="K108">
        <v>107</v>
      </c>
      <c r="L108" t="str">
        <f>_xlfn.TEXTJOIN("",TRUE,"Data!",(ADDRESS(VALUE(K109),MATCH(HLOOKUP($J$3,Data!$A$1:$BV$183,1,FALSE),Data!$A$1:$BV$1,0),4)))</f>
        <v>Data!Z108</v>
      </c>
      <c r="N108">
        <f t="shared" ca="1" si="27"/>
        <v>56.383104615181999</v>
      </c>
      <c r="O108">
        <f t="shared" ca="1" si="17"/>
        <v>56.071114012169303</v>
      </c>
      <c r="P108">
        <f t="shared" ca="1" si="19"/>
        <v>58.790185453402998</v>
      </c>
      <c r="Q108">
        <f t="shared" ca="1" si="21"/>
        <v>59.1809266280843</v>
      </c>
      <c r="R108">
        <f t="shared" ca="1" si="23"/>
        <v>60.953003307820502</v>
      </c>
      <c r="S108">
        <f t="shared" ca="1" si="25"/>
        <v>59.537592519804498</v>
      </c>
      <c r="T108">
        <f t="shared" ca="1" si="26"/>
        <v>63.243201801532202</v>
      </c>
      <c r="U108" s="13">
        <v>43479</v>
      </c>
      <c r="V108" s="14">
        <v>5316149.9999999898</v>
      </c>
      <c r="W108" s="14" cm="1">
        <f t="array" aca="1" ref="W108" ca="1">_xlfn.SWITCH($J$1,0,$N108,1,$O108,2,$P108,3,$Q108,4,$R108,5,$S108,6,$T108)</f>
        <v>60.953003307820502</v>
      </c>
      <c r="X108" s="14" t="e" cm="1">
        <f t="array" aca="1" ref="X108" ca="1">_xlfn.SWITCH($J$1,0,$N302,1,$O302,2,$P302,3,$Q302,4,$R302,5,$S302,6,$T302)</f>
        <v>#N/A</v>
      </c>
    </row>
    <row r="109" spans="1:24">
      <c r="A109">
        <v>4750249.9999999907</v>
      </c>
      <c r="B109" s="1" cm="1">
        <f t="array" aca="1" ref="B109" ca="1">INDIRECT(L109)</f>
        <v>57.866310531024602</v>
      </c>
      <c r="C109">
        <f t="shared" ca="1" si="14"/>
        <v>56.383104615181999</v>
      </c>
      <c r="D109">
        <f t="shared" ca="1" si="16"/>
        <v>56.071114012169303</v>
      </c>
      <c r="E109">
        <f t="shared" ca="1" si="18"/>
        <v>58.790185453402998</v>
      </c>
      <c r="F109" s="1">
        <f t="shared" ca="1" si="20"/>
        <v>59.1809266280843</v>
      </c>
      <c r="G109" s="1">
        <f t="shared" ca="1" si="22"/>
        <v>60.953003307820502</v>
      </c>
      <c r="H109" s="1">
        <f t="shared" ca="1" si="24"/>
        <v>59.537592519804498</v>
      </c>
      <c r="K109">
        <v>108</v>
      </c>
      <c r="L109" t="str">
        <f>_xlfn.TEXTJOIN("",TRUE,"Data!",(ADDRESS(VALUE(K110),MATCH(HLOOKUP($J$3,Data!$A$1:$BV$183,1,FALSE),Data!$A$1:$BV$1,0),4)))</f>
        <v>Data!Z109</v>
      </c>
      <c r="N109">
        <f t="shared" ca="1" si="27"/>
        <v>57.866310531024602</v>
      </c>
      <c r="O109">
        <f t="shared" ca="1" si="17"/>
        <v>56.383104615181999</v>
      </c>
      <c r="P109">
        <f t="shared" ca="1" si="19"/>
        <v>56.071114012169303</v>
      </c>
      <c r="Q109">
        <f t="shared" ca="1" si="21"/>
        <v>58.790185453402998</v>
      </c>
      <c r="R109">
        <f t="shared" ca="1" si="23"/>
        <v>59.1809266280843</v>
      </c>
      <c r="S109">
        <f t="shared" ca="1" si="25"/>
        <v>60.953003307820502</v>
      </c>
      <c r="T109">
        <f t="shared" ca="1" si="26"/>
        <v>59.537592519804498</v>
      </c>
      <c r="U109" s="13">
        <v>43486</v>
      </c>
      <c r="V109" s="14">
        <v>4750249.9999999907</v>
      </c>
      <c r="W109" s="14" cm="1">
        <f t="array" aca="1" ref="W109" ca="1">_xlfn.SWITCH($J$1,0,$N109,1,$O109,2,$P109,3,$Q109,4,$R109,5,$S109,6,$T109)</f>
        <v>59.1809266280843</v>
      </c>
      <c r="X109" s="14" t="e" cm="1">
        <f t="array" aca="1" ref="X109" ca="1">_xlfn.SWITCH($J$1,0,$N303,1,$O303,2,$P303,3,$Q303,4,$R303,5,$S303,6,$T303)</f>
        <v>#N/A</v>
      </c>
    </row>
    <row r="110" spans="1:24">
      <c r="A110">
        <v>5074522.4999999916</v>
      </c>
      <c r="B110" s="1" cm="1">
        <f t="array" aca="1" ref="B110" ca="1">INDIRECT(L110)</f>
        <v>58.559863992129301</v>
      </c>
      <c r="C110">
        <f t="shared" ca="1" si="14"/>
        <v>57.866310531024602</v>
      </c>
      <c r="D110">
        <f t="shared" ca="1" si="16"/>
        <v>56.383104615181999</v>
      </c>
      <c r="E110">
        <f t="shared" ca="1" si="18"/>
        <v>56.071114012169303</v>
      </c>
      <c r="F110" s="1">
        <f t="shared" ca="1" si="20"/>
        <v>58.790185453402998</v>
      </c>
      <c r="G110" s="1">
        <f t="shared" ca="1" si="22"/>
        <v>59.1809266280843</v>
      </c>
      <c r="H110" s="1">
        <f t="shared" ca="1" si="24"/>
        <v>60.953003307820502</v>
      </c>
      <c r="K110">
        <v>109</v>
      </c>
      <c r="L110" t="str">
        <f>_xlfn.TEXTJOIN("",TRUE,"Data!",(ADDRESS(VALUE(K111),MATCH(HLOOKUP($J$3,Data!$A$1:$BV$183,1,FALSE),Data!$A$1:$BV$1,0),4)))</f>
        <v>Data!Z110</v>
      </c>
      <c r="N110">
        <f t="shared" ca="1" si="27"/>
        <v>58.559863992129301</v>
      </c>
      <c r="O110">
        <f t="shared" ca="1" si="17"/>
        <v>57.866310531024602</v>
      </c>
      <c r="P110">
        <f t="shared" ca="1" si="19"/>
        <v>56.383104615181999</v>
      </c>
      <c r="Q110">
        <f t="shared" ca="1" si="21"/>
        <v>56.071114012169303</v>
      </c>
      <c r="R110">
        <f t="shared" ca="1" si="23"/>
        <v>58.790185453402998</v>
      </c>
      <c r="S110">
        <f t="shared" ca="1" si="25"/>
        <v>59.1809266280843</v>
      </c>
      <c r="T110">
        <f t="shared" ca="1" si="26"/>
        <v>60.953003307820502</v>
      </c>
      <c r="U110" s="13">
        <v>43493</v>
      </c>
      <c r="V110" s="14">
        <v>5074522.4999999916</v>
      </c>
      <c r="W110" s="14" cm="1">
        <f t="array" aca="1" ref="W110" ca="1">_xlfn.SWITCH($J$1,0,$N110,1,$O110,2,$P110,3,$Q110,4,$R110,5,$S110,6,$T110)</f>
        <v>58.790185453402998</v>
      </c>
      <c r="X110" s="14" t="e" cm="1">
        <f t="array" aca="1" ref="X110" ca="1">_xlfn.SWITCH($J$1,0,$N304,1,$O304,2,$P304,3,$Q304,4,$R304,5,$S304,6,$T304)</f>
        <v>#N/A</v>
      </c>
    </row>
    <row r="111" spans="1:24">
      <c r="A111">
        <v>5263122.4999999916</v>
      </c>
      <c r="B111" s="1" cm="1">
        <f t="array" aca="1" ref="B111" ca="1">INDIRECT(L111)</f>
        <v>59.044464084770901</v>
      </c>
      <c r="C111">
        <f t="shared" ca="1" si="14"/>
        <v>58.559863992129301</v>
      </c>
      <c r="D111">
        <f t="shared" ca="1" si="16"/>
        <v>57.866310531024602</v>
      </c>
      <c r="E111">
        <f t="shared" ca="1" si="18"/>
        <v>56.383104615181999</v>
      </c>
      <c r="F111" s="1">
        <f t="shared" ca="1" si="20"/>
        <v>56.071114012169303</v>
      </c>
      <c r="G111" s="1">
        <f t="shared" ca="1" si="22"/>
        <v>58.790185453402998</v>
      </c>
      <c r="H111" s="1">
        <f t="shared" ca="1" si="24"/>
        <v>59.1809266280843</v>
      </c>
      <c r="K111">
        <v>110</v>
      </c>
      <c r="L111" t="str">
        <f>_xlfn.TEXTJOIN("",TRUE,"Data!",(ADDRESS(VALUE(K112),MATCH(HLOOKUP($J$3,Data!$A$1:$BV$183,1,FALSE),Data!$A$1:$BV$1,0),4)))</f>
        <v>Data!Z111</v>
      </c>
      <c r="N111">
        <f t="shared" ca="1" si="27"/>
        <v>59.044464084770901</v>
      </c>
      <c r="O111">
        <f t="shared" ca="1" si="17"/>
        <v>58.559863992129301</v>
      </c>
      <c r="P111">
        <f t="shared" ca="1" si="19"/>
        <v>57.866310531024602</v>
      </c>
      <c r="Q111">
        <f t="shared" ca="1" si="21"/>
        <v>56.383104615181999</v>
      </c>
      <c r="R111">
        <f t="shared" ca="1" si="23"/>
        <v>56.071114012169303</v>
      </c>
      <c r="S111">
        <f t="shared" ca="1" si="25"/>
        <v>58.790185453402998</v>
      </c>
      <c r="T111">
        <f t="shared" ca="1" si="26"/>
        <v>59.1809266280843</v>
      </c>
      <c r="U111" s="13">
        <v>43500</v>
      </c>
      <c r="V111" s="14">
        <v>5263122.4999999916</v>
      </c>
      <c r="W111" s="14" cm="1">
        <f t="array" aca="1" ref="W111" ca="1">_xlfn.SWITCH($J$1,0,$N111,1,$O111,2,$P111,3,$Q111,4,$R111,5,$S111,6,$T111)</f>
        <v>56.071114012169303</v>
      </c>
      <c r="X111" s="14" t="e" cm="1">
        <f t="array" aca="1" ref="X111" ca="1">_xlfn.SWITCH($J$1,0,$N305,1,$O305,2,$P305,3,$Q305,4,$R305,5,$S305,6,$T305)</f>
        <v>#N/A</v>
      </c>
    </row>
    <row r="112" spans="1:24">
      <c r="A112">
        <v>4723122.4999999963</v>
      </c>
      <c r="B112" s="1" cm="1">
        <f t="array" aca="1" ref="B112" ca="1">INDIRECT(L112)</f>
        <v>58.021922451725501</v>
      </c>
      <c r="C112">
        <f t="shared" ca="1" si="14"/>
        <v>59.044464084770901</v>
      </c>
      <c r="D112">
        <f t="shared" ca="1" si="16"/>
        <v>58.559863992129301</v>
      </c>
      <c r="E112">
        <f t="shared" ca="1" si="18"/>
        <v>57.866310531024602</v>
      </c>
      <c r="F112" s="1">
        <f t="shared" ca="1" si="20"/>
        <v>56.383104615181999</v>
      </c>
      <c r="G112" s="1">
        <f t="shared" ca="1" si="22"/>
        <v>56.071114012169303</v>
      </c>
      <c r="H112" s="1">
        <f t="shared" ca="1" si="24"/>
        <v>58.790185453402998</v>
      </c>
      <c r="K112">
        <v>111</v>
      </c>
      <c r="L112" t="str">
        <f>_xlfn.TEXTJOIN("",TRUE,"Data!",(ADDRESS(VALUE(K113),MATCH(HLOOKUP($J$3,Data!$A$1:$BV$183,1,FALSE),Data!$A$1:$BV$1,0),4)))</f>
        <v>Data!Z112</v>
      </c>
      <c r="N112">
        <f t="shared" ca="1" si="27"/>
        <v>58.021922451725501</v>
      </c>
      <c r="O112">
        <f t="shared" ca="1" si="17"/>
        <v>59.044464084770901</v>
      </c>
      <c r="P112">
        <f t="shared" ca="1" si="19"/>
        <v>58.559863992129301</v>
      </c>
      <c r="Q112">
        <f t="shared" ca="1" si="21"/>
        <v>57.866310531024602</v>
      </c>
      <c r="R112">
        <f t="shared" ca="1" si="23"/>
        <v>56.383104615181999</v>
      </c>
      <c r="S112">
        <f t="shared" ca="1" si="25"/>
        <v>56.071114012169303</v>
      </c>
      <c r="T112">
        <f t="shared" ca="1" si="26"/>
        <v>58.790185453402998</v>
      </c>
      <c r="U112" s="13">
        <v>43507</v>
      </c>
      <c r="V112" s="14">
        <v>4723122.4999999963</v>
      </c>
      <c r="W112" s="14" cm="1">
        <f t="array" aca="1" ref="W112" ca="1">_xlfn.SWITCH($J$1,0,$N112,1,$O112,2,$P112,3,$Q112,4,$R112,5,$S112,6,$T112)</f>
        <v>56.383104615181999</v>
      </c>
      <c r="X112" s="14" t="e" cm="1">
        <f t="array" aca="1" ref="X112" ca="1">_xlfn.SWITCH($J$1,0,$N306,1,$O306,2,$P306,3,$Q306,4,$R306,5,$S306,6,$T306)</f>
        <v>#N/A</v>
      </c>
    </row>
    <row r="113" spans="1:24">
      <c r="A113">
        <v>4745522.4999999907</v>
      </c>
      <c r="B113" s="1" cm="1">
        <f t="array" aca="1" ref="B113" ca="1">INDIRECT(L113)</f>
        <v>57.998913170256799</v>
      </c>
      <c r="C113">
        <f t="shared" ca="1" si="14"/>
        <v>58.021922451725501</v>
      </c>
      <c r="D113">
        <f t="shared" ca="1" si="16"/>
        <v>59.044464084770901</v>
      </c>
      <c r="E113">
        <f t="shared" ca="1" si="18"/>
        <v>58.559863992129301</v>
      </c>
      <c r="F113" s="1">
        <f t="shared" ca="1" si="20"/>
        <v>57.866310531024602</v>
      </c>
      <c r="G113" s="1">
        <f t="shared" ca="1" si="22"/>
        <v>56.383104615181999</v>
      </c>
      <c r="H113" s="1">
        <f t="shared" ca="1" si="24"/>
        <v>56.071114012169303</v>
      </c>
      <c r="K113">
        <v>112</v>
      </c>
      <c r="L113" t="str">
        <f>_xlfn.TEXTJOIN("",TRUE,"Data!",(ADDRESS(VALUE(K114),MATCH(HLOOKUP($J$3,Data!$A$1:$BV$183,1,FALSE),Data!$A$1:$BV$1,0),4)))</f>
        <v>Data!Z113</v>
      </c>
      <c r="N113">
        <f t="shared" ca="1" si="27"/>
        <v>57.998913170256799</v>
      </c>
      <c r="O113">
        <f t="shared" ca="1" si="17"/>
        <v>58.021922451725501</v>
      </c>
      <c r="P113">
        <f t="shared" ca="1" si="19"/>
        <v>59.044464084770901</v>
      </c>
      <c r="Q113">
        <f t="shared" ca="1" si="21"/>
        <v>58.559863992129301</v>
      </c>
      <c r="R113">
        <f t="shared" ca="1" si="23"/>
        <v>57.866310531024602</v>
      </c>
      <c r="S113">
        <f t="shared" ca="1" si="25"/>
        <v>56.383104615181999</v>
      </c>
      <c r="T113">
        <f t="shared" ca="1" si="26"/>
        <v>56.071114012169303</v>
      </c>
      <c r="U113" s="13">
        <v>43514</v>
      </c>
      <c r="V113" s="14">
        <v>4745522.4999999907</v>
      </c>
      <c r="W113" s="14" cm="1">
        <f t="array" aca="1" ref="W113" ca="1">_xlfn.SWITCH($J$1,0,$N113,1,$O113,2,$P113,3,$Q113,4,$R113,5,$S113,6,$T113)</f>
        <v>57.866310531024602</v>
      </c>
      <c r="X113" s="14" t="e" cm="1">
        <f t="array" aca="1" ref="X113" ca="1">_xlfn.SWITCH($J$1,0,$N307,1,$O307,2,$P307,3,$Q307,4,$R307,5,$S307,6,$T307)</f>
        <v>#N/A</v>
      </c>
    </row>
    <row r="114" spans="1:24">
      <c r="A114">
        <v>5587143.9999999963</v>
      </c>
      <c r="B114" s="1" cm="1">
        <f t="array" aca="1" ref="B114" ca="1">INDIRECT(L114)</f>
        <v>57.221200702899303</v>
      </c>
      <c r="C114">
        <f t="shared" ca="1" si="14"/>
        <v>57.998913170256799</v>
      </c>
      <c r="D114">
        <f t="shared" ca="1" si="16"/>
        <v>58.021922451725501</v>
      </c>
      <c r="E114">
        <f t="shared" ca="1" si="18"/>
        <v>59.044464084770901</v>
      </c>
      <c r="F114" s="1">
        <f t="shared" ca="1" si="20"/>
        <v>58.559863992129301</v>
      </c>
      <c r="G114" s="1">
        <f t="shared" ca="1" si="22"/>
        <v>57.866310531024602</v>
      </c>
      <c r="H114" s="1">
        <f t="shared" ca="1" si="24"/>
        <v>56.383104615181999</v>
      </c>
      <c r="K114">
        <v>113</v>
      </c>
      <c r="L114" t="str">
        <f>_xlfn.TEXTJOIN("",TRUE,"Data!",(ADDRESS(VALUE(K115),MATCH(HLOOKUP($J$3,Data!$A$1:$BV$183,1,FALSE),Data!$A$1:$BV$1,0),4)))</f>
        <v>Data!Z114</v>
      </c>
      <c r="N114">
        <f t="shared" ca="1" si="27"/>
        <v>57.221200702899303</v>
      </c>
      <c r="O114">
        <f t="shared" ca="1" si="17"/>
        <v>57.998913170256799</v>
      </c>
      <c r="P114">
        <f t="shared" ca="1" si="19"/>
        <v>58.021922451725501</v>
      </c>
      <c r="Q114">
        <f t="shared" ca="1" si="21"/>
        <v>59.044464084770901</v>
      </c>
      <c r="R114">
        <f t="shared" ca="1" si="23"/>
        <v>58.559863992129301</v>
      </c>
      <c r="S114">
        <f t="shared" ca="1" si="25"/>
        <v>57.866310531024602</v>
      </c>
      <c r="T114">
        <f t="shared" ca="1" si="26"/>
        <v>56.383104615181999</v>
      </c>
      <c r="U114" s="13">
        <v>43521</v>
      </c>
      <c r="V114" s="14">
        <v>5587143.9999999963</v>
      </c>
      <c r="W114" s="14" cm="1">
        <f t="array" aca="1" ref="W114" ca="1">_xlfn.SWITCH($J$1,0,$N114,1,$O114,2,$P114,3,$Q114,4,$R114,5,$S114,6,$T114)</f>
        <v>58.559863992129301</v>
      </c>
      <c r="X114" s="14" t="e" cm="1">
        <f t="array" aca="1" ref="X114" ca="1">_xlfn.SWITCH($J$1,0,$N308,1,$O308,2,$P308,3,$Q308,4,$R308,5,$S308,6,$T308)</f>
        <v>#N/A</v>
      </c>
    </row>
    <row r="115" spans="1:24">
      <c r="A115">
        <v>6624143.9999999534</v>
      </c>
      <c r="B115" s="1" cm="1">
        <f t="array" aca="1" ref="B115" ca="1">INDIRECT(L115)</f>
        <v>60.799038816185103</v>
      </c>
      <c r="C115">
        <f t="shared" ca="1" si="14"/>
        <v>57.221200702899303</v>
      </c>
      <c r="D115">
        <f t="shared" ca="1" si="16"/>
        <v>57.998913170256799</v>
      </c>
      <c r="E115">
        <f t="shared" ca="1" si="18"/>
        <v>58.021922451725501</v>
      </c>
      <c r="F115" s="1">
        <f t="shared" ca="1" si="20"/>
        <v>59.044464084770901</v>
      </c>
      <c r="G115" s="1">
        <f t="shared" ca="1" si="22"/>
        <v>58.559863992129301</v>
      </c>
      <c r="H115" s="1">
        <f t="shared" ca="1" si="24"/>
        <v>57.866310531024602</v>
      </c>
      <c r="K115">
        <v>114</v>
      </c>
      <c r="L115" t="str">
        <f>_xlfn.TEXTJOIN("",TRUE,"Data!",(ADDRESS(VALUE(K116),MATCH(HLOOKUP($J$3,Data!$A$1:$BV$183,1,FALSE),Data!$A$1:$BV$1,0),4)))</f>
        <v>Data!Z115</v>
      </c>
      <c r="N115">
        <f t="shared" ca="1" si="27"/>
        <v>60.799038816185103</v>
      </c>
      <c r="O115">
        <f t="shared" ca="1" si="17"/>
        <v>57.221200702899303</v>
      </c>
      <c r="P115">
        <f t="shared" ca="1" si="19"/>
        <v>57.998913170256799</v>
      </c>
      <c r="Q115">
        <f t="shared" ca="1" si="21"/>
        <v>58.021922451725501</v>
      </c>
      <c r="R115">
        <f t="shared" ca="1" si="23"/>
        <v>59.044464084770901</v>
      </c>
      <c r="S115">
        <f t="shared" ca="1" si="25"/>
        <v>58.559863992129301</v>
      </c>
      <c r="T115">
        <f t="shared" ca="1" si="26"/>
        <v>57.866310531024602</v>
      </c>
      <c r="U115" s="13">
        <v>43528</v>
      </c>
      <c r="V115" s="14">
        <v>6624143.9999999534</v>
      </c>
      <c r="W115" s="14" cm="1">
        <f t="array" aca="1" ref="W115" ca="1">_xlfn.SWITCH($J$1,0,$N115,1,$O115,2,$P115,3,$Q115,4,$R115,5,$S115,6,$T115)</f>
        <v>59.044464084770901</v>
      </c>
      <c r="X115" s="14" t="e" cm="1">
        <f t="array" aca="1" ref="X115" ca="1">_xlfn.SWITCH($J$1,0,$N309,1,$O309,2,$P309,3,$Q309,4,$R309,5,$S309,6,$T309)</f>
        <v>#N/A</v>
      </c>
    </row>
    <row r="116" spans="1:24">
      <c r="A116">
        <v>4870443.9999999963</v>
      </c>
      <c r="B116" s="1" cm="1">
        <f t="array" aca="1" ref="B116" ca="1">INDIRECT(L116)</f>
        <v>57.8881901075138</v>
      </c>
      <c r="C116">
        <f t="shared" ca="1" si="14"/>
        <v>60.799038816185103</v>
      </c>
      <c r="D116">
        <f t="shared" ca="1" si="16"/>
        <v>57.221200702899303</v>
      </c>
      <c r="E116">
        <f t="shared" ca="1" si="18"/>
        <v>57.998913170256799</v>
      </c>
      <c r="F116" s="1">
        <f t="shared" ca="1" si="20"/>
        <v>58.021922451725501</v>
      </c>
      <c r="G116" s="1">
        <f t="shared" ca="1" si="22"/>
        <v>59.044464084770901</v>
      </c>
      <c r="H116" s="1">
        <f t="shared" ca="1" si="24"/>
        <v>58.559863992129301</v>
      </c>
      <c r="K116">
        <v>115</v>
      </c>
      <c r="L116" t="str">
        <f>_xlfn.TEXTJOIN("",TRUE,"Data!",(ADDRESS(VALUE(K117),MATCH(HLOOKUP($J$3,Data!$A$1:$BV$183,1,FALSE),Data!$A$1:$BV$1,0),4)))</f>
        <v>Data!Z116</v>
      </c>
      <c r="N116">
        <f t="shared" ca="1" si="27"/>
        <v>57.8881901075138</v>
      </c>
      <c r="O116">
        <f t="shared" ca="1" si="17"/>
        <v>60.799038816185103</v>
      </c>
      <c r="P116">
        <f t="shared" ca="1" si="19"/>
        <v>57.221200702899303</v>
      </c>
      <c r="Q116">
        <f t="shared" ca="1" si="21"/>
        <v>57.998913170256799</v>
      </c>
      <c r="R116">
        <f t="shared" ca="1" si="23"/>
        <v>58.021922451725501</v>
      </c>
      <c r="S116">
        <f t="shared" ca="1" si="25"/>
        <v>59.044464084770901</v>
      </c>
      <c r="T116">
        <f t="shared" ca="1" si="26"/>
        <v>58.559863992129301</v>
      </c>
      <c r="U116" s="13">
        <v>43535</v>
      </c>
      <c r="V116" s="14">
        <v>4870443.9999999963</v>
      </c>
      <c r="W116" s="14" cm="1">
        <f t="array" aca="1" ref="W116" ca="1">_xlfn.SWITCH($J$1,0,$N116,1,$O116,2,$P116,3,$Q116,4,$R116,5,$S116,6,$T116)</f>
        <v>58.021922451725501</v>
      </c>
      <c r="X116" s="14" t="e" cm="1">
        <f t="array" aca="1" ref="X116" ca="1">_xlfn.SWITCH($J$1,0,$N310,1,$O310,2,$P310,3,$Q310,4,$R310,5,$S310,6,$T310)</f>
        <v>#N/A</v>
      </c>
    </row>
    <row r="117" spans="1:24">
      <c r="A117">
        <v>4838243.9999999907</v>
      </c>
      <c r="B117" s="1" cm="1">
        <f t="array" aca="1" ref="B117" ca="1">INDIRECT(L117)</f>
        <v>55.882586363978298</v>
      </c>
      <c r="C117">
        <f t="shared" ca="1" si="14"/>
        <v>57.8881901075138</v>
      </c>
      <c r="D117">
        <f t="shared" ca="1" si="16"/>
        <v>60.799038816185103</v>
      </c>
      <c r="E117">
        <f t="shared" ca="1" si="18"/>
        <v>57.221200702899303</v>
      </c>
      <c r="F117" s="1">
        <f t="shared" ca="1" si="20"/>
        <v>57.998913170256799</v>
      </c>
      <c r="G117" s="1">
        <f t="shared" ca="1" si="22"/>
        <v>58.021922451725501</v>
      </c>
      <c r="H117" s="1">
        <f t="shared" ca="1" si="24"/>
        <v>59.044464084770901</v>
      </c>
      <c r="K117">
        <v>116</v>
      </c>
      <c r="L117" t="str">
        <f>_xlfn.TEXTJOIN("",TRUE,"Data!",(ADDRESS(VALUE(K118),MATCH(HLOOKUP($J$3,Data!$A$1:$BV$183,1,FALSE),Data!$A$1:$BV$1,0),4)))</f>
        <v>Data!Z117</v>
      </c>
      <c r="N117">
        <f t="shared" ca="1" si="27"/>
        <v>55.882586363978298</v>
      </c>
      <c r="O117">
        <f t="shared" ca="1" si="17"/>
        <v>57.8881901075138</v>
      </c>
      <c r="P117">
        <f t="shared" ca="1" si="19"/>
        <v>60.799038816185103</v>
      </c>
      <c r="Q117">
        <f t="shared" ca="1" si="21"/>
        <v>57.221200702899303</v>
      </c>
      <c r="R117">
        <f t="shared" ca="1" si="23"/>
        <v>57.998913170256799</v>
      </c>
      <c r="S117">
        <f t="shared" ca="1" si="25"/>
        <v>58.021922451725501</v>
      </c>
      <c r="T117">
        <f t="shared" ca="1" si="26"/>
        <v>59.044464084770901</v>
      </c>
      <c r="U117" s="13">
        <v>43542</v>
      </c>
      <c r="V117" s="14">
        <v>4838243.9999999907</v>
      </c>
      <c r="W117" s="14" cm="1">
        <f t="array" aca="1" ref="W117" ca="1">_xlfn.SWITCH($J$1,0,$N117,1,$O117,2,$P117,3,$Q117,4,$R117,5,$S117,6,$T117)</f>
        <v>57.998913170256799</v>
      </c>
      <c r="X117" s="14" t="e" cm="1">
        <f t="array" aca="1" ref="X117" ca="1">_xlfn.SWITCH($J$1,0,$N311,1,$O311,2,$P311,3,$Q311,4,$R311,5,$S311,6,$T311)</f>
        <v>#N/A</v>
      </c>
    </row>
    <row r="118" spans="1:24">
      <c r="A118">
        <v>4879343.9999999944</v>
      </c>
      <c r="B118" s="1" cm="1">
        <f t="array" aca="1" ref="B118" ca="1">INDIRECT(L118)</f>
        <v>56.781646914011397</v>
      </c>
      <c r="C118">
        <f t="shared" ca="1" si="14"/>
        <v>55.882586363978298</v>
      </c>
      <c r="D118">
        <f t="shared" ca="1" si="16"/>
        <v>57.8881901075138</v>
      </c>
      <c r="E118">
        <f t="shared" ca="1" si="18"/>
        <v>60.799038816185103</v>
      </c>
      <c r="F118" s="1">
        <f t="shared" ca="1" si="20"/>
        <v>57.221200702899303</v>
      </c>
      <c r="G118" s="1">
        <f t="shared" ca="1" si="22"/>
        <v>57.998913170256799</v>
      </c>
      <c r="H118" s="1">
        <f t="shared" ca="1" si="24"/>
        <v>58.021922451725501</v>
      </c>
      <c r="K118">
        <v>117</v>
      </c>
      <c r="L118" t="str">
        <f>_xlfn.TEXTJOIN("",TRUE,"Data!",(ADDRESS(VALUE(K119),MATCH(HLOOKUP($J$3,Data!$A$1:$BV$183,1,FALSE),Data!$A$1:$BV$1,0),4)))</f>
        <v>Data!Z118</v>
      </c>
      <c r="N118">
        <f t="shared" ca="1" si="27"/>
        <v>56.781646914011397</v>
      </c>
      <c r="O118">
        <f t="shared" ca="1" si="17"/>
        <v>55.882586363978298</v>
      </c>
      <c r="P118">
        <f t="shared" ca="1" si="19"/>
        <v>57.8881901075138</v>
      </c>
      <c r="Q118">
        <f t="shared" ca="1" si="21"/>
        <v>60.799038816185103</v>
      </c>
      <c r="R118">
        <f t="shared" ca="1" si="23"/>
        <v>57.221200702899303</v>
      </c>
      <c r="S118">
        <f t="shared" ca="1" si="25"/>
        <v>57.998913170256799</v>
      </c>
      <c r="T118">
        <f t="shared" ca="1" si="26"/>
        <v>58.021922451725501</v>
      </c>
      <c r="U118" s="13">
        <v>43549</v>
      </c>
      <c r="V118" s="14">
        <v>4879343.9999999944</v>
      </c>
      <c r="W118" s="14" cm="1">
        <f t="array" aca="1" ref="W118" ca="1">_xlfn.SWITCH($J$1,0,$N118,1,$O118,2,$P118,3,$Q118,4,$R118,5,$S118,6,$T118)</f>
        <v>57.221200702899303</v>
      </c>
      <c r="X118" s="14" t="e" cm="1">
        <f t="array" aca="1" ref="X118" ca="1">_xlfn.SWITCH($J$1,0,$N312,1,$O312,2,$P312,3,$Q312,4,$R312,5,$S312,6,$T312)</f>
        <v>#N/A</v>
      </c>
    </row>
    <row r="119" spans="1:24">
      <c r="A119">
        <v>5432957.4999999907</v>
      </c>
      <c r="B119" s="1" cm="1">
        <f t="array" aca="1" ref="B119" ca="1">INDIRECT(L119)</f>
        <v>55.699202911121603</v>
      </c>
      <c r="C119">
        <f t="shared" ca="1" si="14"/>
        <v>56.781646914011397</v>
      </c>
      <c r="D119">
        <f t="shared" ca="1" si="16"/>
        <v>55.882586363978298</v>
      </c>
      <c r="E119">
        <f t="shared" ca="1" si="18"/>
        <v>57.8881901075138</v>
      </c>
      <c r="F119" s="1">
        <f t="shared" ca="1" si="20"/>
        <v>60.799038816185103</v>
      </c>
      <c r="G119" s="1">
        <f t="shared" ca="1" si="22"/>
        <v>57.221200702899303</v>
      </c>
      <c r="H119" s="1">
        <f t="shared" ca="1" si="24"/>
        <v>57.998913170256799</v>
      </c>
      <c r="K119">
        <v>118</v>
      </c>
      <c r="L119" t="str">
        <f>_xlfn.TEXTJOIN("",TRUE,"Data!",(ADDRESS(VALUE(K120),MATCH(HLOOKUP($J$3,Data!$A$1:$BV$183,1,FALSE),Data!$A$1:$BV$1,0),4)))</f>
        <v>Data!Z119</v>
      </c>
      <c r="N119">
        <f t="shared" ca="1" si="27"/>
        <v>55.699202911121603</v>
      </c>
      <c r="O119">
        <f t="shared" ca="1" si="17"/>
        <v>56.781646914011397</v>
      </c>
      <c r="P119">
        <f t="shared" ca="1" si="19"/>
        <v>55.882586363978298</v>
      </c>
      <c r="Q119">
        <f t="shared" ca="1" si="21"/>
        <v>57.8881901075138</v>
      </c>
      <c r="R119">
        <f t="shared" ca="1" si="23"/>
        <v>60.799038816185103</v>
      </c>
      <c r="S119">
        <f t="shared" ca="1" si="25"/>
        <v>57.221200702899303</v>
      </c>
      <c r="T119">
        <f t="shared" ca="1" si="26"/>
        <v>57.998913170256799</v>
      </c>
      <c r="U119" s="13">
        <v>43556</v>
      </c>
      <c r="V119" s="14">
        <v>5432957.4999999907</v>
      </c>
      <c r="W119" s="14" cm="1">
        <f t="array" aca="1" ref="W119" ca="1">_xlfn.SWITCH($J$1,0,$N119,1,$O119,2,$P119,3,$Q119,4,$R119,5,$S119,6,$T119)</f>
        <v>60.799038816185103</v>
      </c>
      <c r="X119" s="14" t="e" cm="1">
        <f t="array" aca="1" ref="X119" ca="1">_xlfn.SWITCH($J$1,0,$N313,1,$O313,2,$P313,3,$Q313,4,$R313,5,$S313,6,$T313)</f>
        <v>#N/A</v>
      </c>
    </row>
    <row r="120" spans="1:24">
      <c r="A120">
        <v>4791357.4999999944</v>
      </c>
      <c r="B120" s="1" cm="1">
        <f t="array" aca="1" ref="B120" ca="1">INDIRECT(L120)</f>
        <v>55.525537846007097</v>
      </c>
      <c r="C120">
        <f t="shared" ca="1" si="14"/>
        <v>55.699202911121603</v>
      </c>
      <c r="D120">
        <f t="shared" ca="1" si="16"/>
        <v>56.781646914011397</v>
      </c>
      <c r="E120">
        <f t="shared" ca="1" si="18"/>
        <v>55.882586363978298</v>
      </c>
      <c r="F120" s="1">
        <f t="shared" ca="1" si="20"/>
        <v>57.8881901075138</v>
      </c>
      <c r="G120" s="1">
        <f t="shared" ca="1" si="22"/>
        <v>60.799038816185103</v>
      </c>
      <c r="H120" s="1">
        <f t="shared" ca="1" si="24"/>
        <v>57.221200702899303</v>
      </c>
      <c r="K120">
        <v>119</v>
      </c>
      <c r="L120" t="str">
        <f>_xlfn.TEXTJOIN("",TRUE,"Data!",(ADDRESS(VALUE(K121),MATCH(HLOOKUP($J$3,Data!$A$1:$BV$183,1,FALSE),Data!$A$1:$BV$1,0),4)))</f>
        <v>Data!Z120</v>
      </c>
      <c r="N120">
        <f t="shared" ca="1" si="27"/>
        <v>55.525537846007097</v>
      </c>
      <c r="O120">
        <f t="shared" ca="1" si="17"/>
        <v>55.699202911121603</v>
      </c>
      <c r="P120">
        <f t="shared" ca="1" si="19"/>
        <v>56.781646914011397</v>
      </c>
      <c r="Q120">
        <f t="shared" ca="1" si="21"/>
        <v>55.882586363978298</v>
      </c>
      <c r="R120">
        <f t="shared" ca="1" si="23"/>
        <v>57.8881901075138</v>
      </c>
      <c r="S120">
        <f t="shared" ca="1" si="25"/>
        <v>60.799038816185103</v>
      </c>
      <c r="T120">
        <f t="shared" ca="1" si="26"/>
        <v>57.221200702899303</v>
      </c>
      <c r="U120" s="13">
        <v>43563</v>
      </c>
      <c r="V120" s="14">
        <v>4791357.4999999944</v>
      </c>
      <c r="W120" s="14" cm="1">
        <f t="array" aca="1" ref="W120" ca="1">_xlfn.SWITCH($J$1,0,$N120,1,$O120,2,$P120,3,$Q120,4,$R120,5,$S120,6,$T120)</f>
        <v>57.8881901075138</v>
      </c>
      <c r="X120" s="14" t="e" cm="1">
        <f t="array" aca="1" ref="X120" ca="1">_xlfn.SWITCH($J$1,0,$N314,1,$O314,2,$P314,3,$Q314,4,$R314,5,$S314,6,$T314)</f>
        <v>#N/A</v>
      </c>
    </row>
    <row r="121" spans="1:24">
      <c r="A121">
        <v>4577957.4999999963</v>
      </c>
      <c r="B121" s="1" cm="1">
        <f t="array" aca="1" ref="B121" ca="1">INDIRECT(L121)</f>
        <v>56.601312310129501</v>
      </c>
      <c r="C121">
        <f t="shared" ca="1" si="14"/>
        <v>55.525537846007097</v>
      </c>
      <c r="D121">
        <f t="shared" ca="1" si="16"/>
        <v>55.699202911121603</v>
      </c>
      <c r="E121">
        <f t="shared" ca="1" si="18"/>
        <v>56.781646914011397</v>
      </c>
      <c r="F121" s="1">
        <f t="shared" ca="1" si="20"/>
        <v>55.882586363978298</v>
      </c>
      <c r="G121" s="1">
        <f t="shared" ca="1" si="22"/>
        <v>57.8881901075138</v>
      </c>
      <c r="H121" s="1">
        <f t="shared" ca="1" si="24"/>
        <v>60.799038816185103</v>
      </c>
      <c r="K121">
        <v>120</v>
      </c>
      <c r="L121" t="str">
        <f>_xlfn.TEXTJOIN("",TRUE,"Data!",(ADDRESS(VALUE(K122),MATCH(HLOOKUP($J$3,Data!$A$1:$BV$183,1,FALSE),Data!$A$1:$BV$1,0),4)))</f>
        <v>Data!Z121</v>
      </c>
      <c r="N121">
        <f t="shared" ca="1" si="27"/>
        <v>56.601312310129501</v>
      </c>
      <c r="O121">
        <f t="shared" ca="1" si="17"/>
        <v>55.525537846007097</v>
      </c>
      <c r="P121">
        <f t="shared" ca="1" si="19"/>
        <v>55.699202911121603</v>
      </c>
      <c r="Q121">
        <f t="shared" ca="1" si="21"/>
        <v>56.781646914011397</v>
      </c>
      <c r="R121">
        <f t="shared" ca="1" si="23"/>
        <v>55.882586363978298</v>
      </c>
      <c r="S121">
        <f t="shared" ca="1" si="25"/>
        <v>57.8881901075138</v>
      </c>
      <c r="T121">
        <f t="shared" ca="1" si="26"/>
        <v>60.799038816185103</v>
      </c>
      <c r="U121" s="13">
        <v>43570</v>
      </c>
      <c r="V121" s="14">
        <v>4577957.4999999963</v>
      </c>
      <c r="W121" s="14" cm="1">
        <f t="array" aca="1" ref="W121" ca="1">_xlfn.SWITCH($J$1,0,$N121,1,$O121,2,$P121,3,$Q121,4,$R121,5,$S121,6,$T121)</f>
        <v>55.882586363978298</v>
      </c>
      <c r="X121" s="14" t="e" cm="1">
        <f t="array" aca="1" ref="X121" ca="1">_xlfn.SWITCH($J$1,0,$N315,1,$O315,2,$P315,3,$Q315,4,$R315,5,$S315,6,$T315)</f>
        <v>#N/A</v>
      </c>
    </row>
    <row r="122" spans="1:24">
      <c r="A122">
        <v>5117957.4999999944</v>
      </c>
      <c r="B122" s="1" cm="1">
        <f t="array" aca="1" ref="B122" ca="1">INDIRECT(L122)</f>
        <v>56.949730864314503</v>
      </c>
      <c r="C122">
        <f t="shared" ca="1" si="14"/>
        <v>56.601312310129501</v>
      </c>
      <c r="D122">
        <f t="shared" ca="1" si="16"/>
        <v>55.525537846007097</v>
      </c>
      <c r="E122">
        <f t="shared" ca="1" si="18"/>
        <v>55.699202911121603</v>
      </c>
      <c r="F122" s="1">
        <f t="shared" ca="1" si="20"/>
        <v>56.781646914011397</v>
      </c>
      <c r="G122" s="1">
        <f t="shared" ca="1" si="22"/>
        <v>55.882586363978298</v>
      </c>
      <c r="H122" s="1">
        <f t="shared" ca="1" si="24"/>
        <v>57.8881901075138</v>
      </c>
      <c r="K122">
        <v>121</v>
      </c>
      <c r="L122" t="str">
        <f>_xlfn.TEXTJOIN("",TRUE,"Data!",(ADDRESS(VALUE(K123),MATCH(HLOOKUP($J$3,Data!$A$1:$BV$183,1,FALSE),Data!$A$1:$BV$1,0),4)))</f>
        <v>Data!Z122</v>
      </c>
      <c r="N122">
        <f t="shared" ca="1" si="27"/>
        <v>56.949730864314503</v>
      </c>
      <c r="O122">
        <f t="shared" ca="1" si="17"/>
        <v>56.601312310129501</v>
      </c>
      <c r="P122">
        <f t="shared" ca="1" si="19"/>
        <v>55.525537846007097</v>
      </c>
      <c r="Q122">
        <f t="shared" ca="1" si="21"/>
        <v>55.699202911121603</v>
      </c>
      <c r="R122">
        <f t="shared" ca="1" si="23"/>
        <v>56.781646914011397</v>
      </c>
      <c r="S122">
        <f t="shared" ca="1" si="25"/>
        <v>55.882586363978298</v>
      </c>
      <c r="T122">
        <f t="shared" ca="1" si="26"/>
        <v>57.8881901075138</v>
      </c>
      <c r="U122" s="13">
        <v>43577</v>
      </c>
      <c r="V122" s="14">
        <v>5117957.4999999944</v>
      </c>
      <c r="W122" s="14" cm="1">
        <f t="array" aca="1" ref="W122" ca="1">_xlfn.SWITCH($J$1,0,$N122,1,$O122,2,$P122,3,$Q122,4,$R122,5,$S122,6,$T122)</f>
        <v>56.781646914011397</v>
      </c>
      <c r="X122" s="14" t="e" cm="1">
        <f t="array" aca="1" ref="X122" ca="1">_xlfn.SWITCH($J$1,0,$N316,1,$O316,2,$P316,3,$Q316,4,$R316,5,$S316,6,$T316)</f>
        <v>#N/A</v>
      </c>
    </row>
    <row r="123" spans="1:24">
      <c r="A123">
        <v>4919989.9999999907</v>
      </c>
      <c r="B123" s="1" cm="1">
        <f t="array" aca="1" ref="B123" ca="1">INDIRECT(L123)</f>
        <v>56.811659942398201</v>
      </c>
      <c r="C123">
        <f t="shared" ca="1" si="14"/>
        <v>56.949730864314503</v>
      </c>
      <c r="D123">
        <f t="shared" ca="1" si="16"/>
        <v>56.601312310129501</v>
      </c>
      <c r="E123">
        <f t="shared" ca="1" si="18"/>
        <v>55.525537846007097</v>
      </c>
      <c r="F123" s="1">
        <f t="shared" ca="1" si="20"/>
        <v>55.699202911121603</v>
      </c>
      <c r="G123" s="1">
        <f t="shared" ca="1" si="22"/>
        <v>56.781646914011397</v>
      </c>
      <c r="H123" s="1">
        <f t="shared" ca="1" si="24"/>
        <v>55.882586363978298</v>
      </c>
      <c r="K123">
        <v>122</v>
      </c>
      <c r="L123" t="str">
        <f>_xlfn.TEXTJOIN("",TRUE,"Data!",(ADDRESS(VALUE(K124),MATCH(HLOOKUP($J$3,Data!$A$1:$BV$183,1,FALSE),Data!$A$1:$BV$1,0),4)))</f>
        <v>Data!Z123</v>
      </c>
      <c r="N123">
        <f t="shared" ca="1" si="27"/>
        <v>56.811659942398201</v>
      </c>
      <c r="O123">
        <f t="shared" ca="1" si="17"/>
        <v>56.949730864314503</v>
      </c>
      <c r="P123">
        <f t="shared" ca="1" si="19"/>
        <v>56.601312310129501</v>
      </c>
      <c r="Q123">
        <f t="shared" ca="1" si="21"/>
        <v>55.525537846007097</v>
      </c>
      <c r="R123">
        <f t="shared" ca="1" si="23"/>
        <v>55.699202911121603</v>
      </c>
      <c r="S123">
        <f t="shared" ca="1" si="25"/>
        <v>56.781646914011397</v>
      </c>
      <c r="T123">
        <f t="shared" ca="1" si="26"/>
        <v>55.882586363978298</v>
      </c>
      <c r="U123" s="13">
        <v>43584</v>
      </c>
      <c r="V123" s="14">
        <v>4919989.9999999907</v>
      </c>
      <c r="W123" s="14" cm="1">
        <f t="array" aca="1" ref="W123" ca="1">_xlfn.SWITCH($J$1,0,$N123,1,$O123,2,$P123,3,$Q123,4,$R123,5,$S123,6,$T123)</f>
        <v>55.699202911121603</v>
      </c>
      <c r="X123" s="14" t="e" cm="1">
        <f t="array" aca="1" ref="X123" ca="1">_xlfn.SWITCH($J$1,0,$N317,1,$O317,2,$P317,3,$Q317,4,$R317,5,$S317,6,$T317)</f>
        <v>#N/A</v>
      </c>
    </row>
    <row r="124" spans="1:24">
      <c r="A124">
        <v>4671189.9999999907</v>
      </c>
      <c r="B124" s="1" cm="1">
        <f t="array" aca="1" ref="B124" ca="1">INDIRECT(L124)</f>
        <v>57.9144498082929</v>
      </c>
      <c r="C124">
        <f t="shared" ca="1" si="14"/>
        <v>56.811659942398201</v>
      </c>
      <c r="D124">
        <f t="shared" ca="1" si="16"/>
        <v>56.949730864314503</v>
      </c>
      <c r="E124">
        <f t="shared" ca="1" si="18"/>
        <v>56.601312310129501</v>
      </c>
      <c r="F124" s="1">
        <f t="shared" ca="1" si="20"/>
        <v>55.525537846007097</v>
      </c>
      <c r="G124" s="1">
        <f t="shared" ca="1" si="22"/>
        <v>55.699202911121603</v>
      </c>
      <c r="H124" s="1">
        <f t="shared" ca="1" si="24"/>
        <v>56.781646914011397</v>
      </c>
      <c r="K124">
        <v>123</v>
      </c>
      <c r="L124" t="str">
        <f>_xlfn.TEXTJOIN("",TRUE,"Data!",(ADDRESS(VALUE(K125),MATCH(HLOOKUP($J$3,Data!$A$1:$BV$183,1,FALSE),Data!$A$1:$BV$1,0),4)))</f>
        <v>Data!Z124</v>
      </c>
      <c r="N124">
        <f t="shared" ca="1" si="27"/>
        <v>57.9144498082929</v>
      </c>
      <c r="O124">
        <f t="shared" ca="1" si="17"/>
        <v>56.811659942398201</v>
      </c>
      <c r="P124">
        <f t="shared" ca="1" si="19"/>
        <v>56.949730864314503</v>
      </c>
      <c r="Q124">
        <f t="shared" ca="1" si="21"/>
        <v>56.601312310129501</v>
      </c>
      <c r="R124">
        <f t="shared" ca="1" si="23"/>
        <v>55.525537846007097</v>
      </c>
      <c r="S124">
        <f t="shared" ca="1" si="25"/>
        <v>55.699202911121603</v>
      </c>
      <c r="T124">
        <f t="shared" ca="1" si="26"/>
        <v>56.781646914011397</v>
      </c>
      <c r="U124" s="13">
        <v>43591</v>
      </c>
      <c r="V124" s="14">
        <v>4671189.9999999907</v>
      </c>
      <c r="W124" s="14" cm="1">
        <f t="array" aca="1" ref="W124" ca="1">_xlfn.SWITCH($J$1,0,$N124,1,$O124,2,$P124,3,$Q124,4,$R124,5,$S124,6,$T124)</f>
        <v>55.525537846007097</v>
      </c>
      <c r="X124" s="14" t="e" cm="1">
        <f t="array" aca="1" ref="X124" ca="1">_xlfn.SWITCH($J$1,0,$N318,1,$O318,2,$P318,3,$Q318,4,$R318,5,$S318,6,$T318)</f>
        <v>#N/A</v>
      </c>
    </row>
    <row r="125" spans="1:24">
      <c r="A125">
        <v>4396189.9999999972</v>
      </c>
      <c r="B125" s="1" cm="1">
        <f t="array" aca="1" ref="B125" ca="1">INDIRECT(L125)</f>
        <v>56.657764746291598</v>
      </c>
      <c r="C125">
        <f t="shared" ca="1" si="14"/>
        <v>57.9144498082929</v>
      </c>
      <c r="D125">
        <f t="shared" ca="1" si="16"/>
        <v>56.811659942398201</v>
      </c>
      <c r="E125">
        <f t="shared" ca="1" si="18"/>
        <v>56.949730864314503</v>
      </c>
      <c r="F125" s="1">
        <f t="shared" ca="1" si="20"/>
        <v>56.601312310129501</v>
      </c>
      <c r="G125" s="1">
        <f t="shared" ca="1" si="22"/>
        <v>55.525537846007097</v>
      </c>
      <c r="H125" s="1">
        <f t="shared" ca="1" si="24"/>
        <v>55.699202911121603</v>
      </c>
      <c r="K125">
        <v>124</v>
      </c>
      <c r="L125" t="str">
        <f>_xlfn.TEXTJOIN("",TRUE,"Data!",(ADDRESS(VALUE(K126),MATCH(HLOOKUP($J$3,Data!$A$1:$BV$183,1,FALSE),Data!$A$1:$BV$1,0),4)))</f>
        <v>Data!Z125</v>
      </c>
      <c r="N125">
        <f t="shared" ca="1" si="27"/>
        <v>56.657764746291598</v>
      </c>
      <c r="O125">
        <f t="shared" ca="1" si="17"/>
        <v>57.9144498082929</v>
      </c>
      <c r="P125">
        <f t="shared" ca="1" si="19"/>
        <v>56.811659942398201</v>
      </c>
      <c r="Q125">
        <f t="shared" ca="1" si="21"/>
        <v>56.949730864314503</v>
      </c>
      <c r="R125">
        <f t="shared" ca="1" si="23"/>
        <v>56.601312310129501</v>
      </c>
      <c r="S125">
        <f t="shared" ca="1" si="25"/>
        <v>55.525537846007097</v>
      </c>
      <c r="T125">
        <f t="shared" ca="1" si="26"/>
        <v>55.699202911121603</v>
      </c>
      <c r="U125" s="13">
        <v>43598</v>
      </c>
      <c r="V125" s="14">
        <v>4396189.9999999972</v>
      </c>
      <c r="W125" s="14" cm="1">
        <f t="array" aca="1" ref="W125" ca="1">_xlfn.SWITCH($J$1,0,$N125,1,$O125,2,$P125,3,$Q125,4,$R125,5,$S125,6,$T125)</f>
        <v>56.601312310129501</v>
      </c>
      <c r="X125" s="14" t="e" cm="1">
        <f t="array" aca="1" ref="X125" ca="1">_xlfn.SWITCH($J$1,0,$N319,1,$O319,2,$P319,3,$Q319,4,$R319,5,$S319,6,$T319)</f>
        <v>#N/A</v>
      </c>
    </row>
    <row r="126" spans="1:24">
      <c r="A126">
        <v>4487689.9999999888</v>
      </c>
      <c r="B126" s="1" cm="1">
        <f t="array" aca="1" ref="B126" ca="1">INDIRECT(L126)</f>
        <v>54.632717233142202</v>
      </c>
      <c r="C126">
        <f t="shared" ca="1" si="14"/>
        <v>56.657764746291598</v>
      </c>
      <c r="D126">
        <f t="shared" ca="1" si="16"/>
        <v>57.9144498082929</v>
      </c>
      <c r="E126">
        <f t="shared" ca="1" si="18"/>
        <v>56.811659942398201</v>
      </c>
      <c r="F126" s="1">
        <f t="shared" ca="1" si="20"/>
        <v>56.949730864314503</v>
      </c>
      <c r="G126" s="1">
        <f t="shared" ca="1" si="22"/>
        <v>56.601312310129501</v>
      </c>
      <c r="H126" s="1">
        <f t="shared" ca="1" si="24"/>
        <v>55.525537846007097</v>
      </c>
      <c r="K126">
        <v>125</v>
      </c>
      <c r="L126" t="str">
        <f>_xlfn.TEXTJOIN("",TRUE,"Data!",(ADDRESS(VALUE(K127),MATCH(HLOOKUP($J$3,Data!$A$1:$BV$183,1,FALSE),Data!$A$1:$BV$1,0),4)))</f>
        <v>Data!Z126</v>
      </c>
      <c r="N126">
        <f t="shared" ca="1" si="27"/>
        <v>54.632717233142202</v>
      </c>
      <c r="O126">
        <f t="shared" ca="1" si="17"/>
        <v>56.657764746291598</v>
      </c>
      <c r="P126">
        <f t="shared" ca="1" si="19"/>
        <v>57.9144498082929</v>
      </c>
      <c r="Q126">
        <f t="shared" ca="1" si="21"/>
        <v>56.811659942398201</v>
      </c>
      <c r="R126">
        <f t="shared" ca="1" si="23"/>
        <v>56.949730864314503</v>
      </c>
      <c r="S126">
        <f t="shared" ca="1" si="25"/>
        <v>56.601312310129501</v>
      </c>
      <c r="T126">
        <f t="shared" ca="1" si="26"/>
        <v>55.525537846007097</v>
      </c>
      <c r="U126" s="13">
        <v>43605</v>
      </c>
      <c r="V126" s="14">
        <v>4487689.9999999888</v>
      </c>
      <c r="W126" s="14" cm="1">
        <f t="array" aca="1" ref="W126" ca="1">_xlfn.SWITCH($J$1,0,$N126,1,$O126,2,$P126,3,$Q126,4,$R126,5,$S126,6,$T126)</f>
        <v>56.949730864314503</v>
      </c>
      <c r="X126" s="14" t="e" cm="1">
        <f t="array" aca="1" ref="X126" ca="1">_xlfn.SWITCH($J$1,0,$N320,1,$O320,2,$P320,3,$Q320,4,$R320,5,$S320,6,$T320)</f>
        <v>#N/A</v>
      </c>
    </row>
    <row r="127" spans="1:24">
      <c r="A127">
        <v>4924491.9999999981</v>
      </c>
      <c r="B127" s="1" cm="1">
        <f t="array" aca="1" ref="B127" ca="1">INDIRECT(L127)</f>
        <v>55.686701657754703</v>
      </c>
      <c r="C127">
        <f t="shared" ca="1" si="14"/>
        <v>54.632717233142202</v>
      </c>
      <c r="D127">
        <f t="shared" ca="1" si="16"/>
        <v>56.657764746291598</v>
      </c>
      <c r="E127">
        <f t="shared" ca="1" si="18"/>
        <v>57.9144498082929</v>
      </c>
      <c r="F127" s="1">
        <f t="shared" ca="1" si="20"/>
        <v>56.811659942398201</v>
      </c>
      <c r="G127" s="1">
        <f t="shared" ca="1" si="22"/>
        <v>56.949730864314503</v>
      </c>
      <c r="H127" s="1">
        <f t="shared" ca="1" si="24"/>
        <v>56.601312310129501</v>
      </c>
      <c r="K127">
        <v>126</v>
      </c>
      <c r="L127" t="str">
        <f>_xlfn.TEXTJOIN("",TRUE,"Data!",(ADDRESS(VALUE(K128),MATCH(HLOOKUP($J$3,Data!$A$1:$BV$183,1,FALSE),Data!$A$1:$BV$1,0),4)))</f>
        <v>Data!Z127</v>
      </c>
      <c r="N127">
        <f t="shared" ca="1" si="27"/>
        <v>55.686701657754703</v>
      </c>
      <c r="O127">
        <f t="shared" ca="1" si="17"/>
        <v>54.632717233142202</v>
      </c>
      <c r="P127">
        <f t="shared" ca="1" si="19"/>
        <v>56.657764746291598</v>
      </c>
      <c r="Q127">
        <f t="shared" ca="1" si="21"/>
        <v>57.9144498082929</v>
      </c>
      <c r="R127">
        <f t="shared" ca="1" si="23"/>
        <v>56.811659942398201</v>
      </c>
      <c r="S127">
        <f t="shared" ca="1" si="25"/>
        <v>56.949730864314503</v>
      </c>
      <c r="T127">
        <f t="shared" ca="1" si="26"/>
        <v>56.601312310129501</v>
      </c>
      <c r="U127" s="13">
        <v>43612</v>
      </c>
      <c r="V127" s="14">
        <v>4924491.9999999981</v>
      </c>
      <c r="W127" s="14" cm="1">
        <f t="array" aca="1" ref="W127" ca="1">_xlfn.SWITCH($J$1,0,$N127,1,$O127,2,$P127,3,$Q127,4,$R127,5,$S127,6,$T127)</f>
        <v>56.811659942398201</v>
      </c>
      <c r="X127" s="14" t="e" cm="1">
        <f t="array" aca="1" ref="X127" ca="1">_xlfn.SWITCH($J$1,0,$N321,1,$O321,2,$P321,3,$Q321,4,$R321,5,$S321,6,$T321)</f>
        <v>#N/A</v>
      </c>
    </row>
    <row r="128" spans="1:24">
      <c r="A128">
        <v>5646391.9999999907</v>
      </c>
      <c r="B128" s="1" cm="1">
        <f t="array" aca="1" ref="B128" ca="1">INDIRECT(L128)</f>
        <v>56.244734127563198</v>
      </c>
      <c r="C128">
        <f t="shared" ca="1" si="14"/>
        <v>55.686701657754703</v>
      </c>
      <c r="D128">
        <f t="shared" ca="1" si="16"/>
        <v>54.632717233142202</v>
      </c>
      <c r="E128">
        <f t="shared" ca="1" si="18"/>
        <v>56.657764746291598</v>
      </c>
      <c r="F128" s="1">
        <f t="shared" ca="1" si="20"/>
        <v>57.9144498082929</v>
      </c>
      <c r="G128" s="1">
        <f t="shared" ca="1" si="22"/>
        <v>56.811659942398201</v>
      </c>
      <c r="H128" s="1">
        <f t="shared" ca="1" si="24"/>
        <v>56.949730864314503</v>
      </c>
      <c r="K128">
        <v>127</v>
      </c>
      <c r="L128" t="str">
        <f>_xlfn.TEXTJOIN("",TRUE,"Data!",(ADDRESS(VALUE(K129),MATCH(HLOOKUP($J$3,Data!$A$1:$BV$183,1,FALSE),Data!$A$1:$BV$1,0),4)))</f>
        <v>Data!Z128</v>
      </c>
      <c r="N128">
        <f t="shared" ca="1" si="27"/>
        <v>56.244734127563198</v>
      </c>
      <c r="O128">
        <f t="shared" ca="1" si="17"/>
        <v>55.686701657754703</v>
      </c>
      <c r="P128">
        <f t="shared" ca="1" si="19"/>
        <v>54.632717233142202</v>
      </c>
      <c r="Q128">
        <f t="shared" ca="1" si="21"/>
        <v>56.657764746291598</v>
      </c>
      <c r="R128">
        <f t="shared" ca="1" si="23"/>
        <v>57.9144498082929</v>
      </c>
      <c r="S128">
        <f t="shared" ca="1" si="25"/>
        <v>56.811659942398201</v>
      </c>
      <c r="T128">
        <f t="shared" ca="1" si="26"/>
        <v>56.949730864314503</v>
      </c>
      <c r="U128" s="13">
        <v>43619</v>
      </c>
      <c r="V128" s="14">
        <v>5646391.9999999907</v>
      </c>
      <c r="W128" s="14" cm="1">
        <f t="array" aca="1" ref="W128" ca="1">_xlfn.SWITCH($J$1,0,$N128,1,$O128,2,$P128,3,$Q128,4,$R128,5,$S128,6,$T128)</f>
        <v>57.9144498082929</v>
      </c>
      <c r="X128" s="14" t="e" cm="1">
        <f t="array" aca="1" ref="X128" ca="1">_xlfn.SWITCH($J$1,0,$N322,1,$O322,2,$P322,3,$Q322,4,$R322,5,$S322,6,$T322)</f>
        <v>#N/A</v>
      </c>
    </row>
    <row r="129" spans="1:24">
      <c r="A129">
        <v>4983791.9999999944</v>
      </c>
      <c r="B129" s="1" cm="1">
        <f t="array" aca="1" ref="B129" ca="1">INDIRECT(L129)</f>
        <v>54.777449945744102</v>
      </c>
      <c r="C129">
        <f t="shared" ca="1" si="14"/>
        <v>56.244734127563198</v>
      </c>
      <c r="D129">
        <f t="shared" ca="1" si="16"/>
        <v>55.686701657754703</v>
      </c>
      <c r="E129">
        <f t="shared" ca="1" si="18"/>
        <v>54.632717233142202</v>
      </c>
      <c r="F129" s="1">
        <f t="shared" ca="1" si="20"/>
        <v>56.657764746291598</v>
      </c>
      <c r="G129" s="1">
        <f t="shared" ca="1" si="22"/>
        <v>57.9144498082929</v>
      </c>
      <c r="H129" s="1">
        <f t="shared" ca="1" si="24"/>
        <v>56.811659942398201</v>
      </c>
      <c r="K129">
        <v>128</v>
      </c>
      <c r="L129" t="str">
        <f>_xlfn.TEXTJOIN("",TRUE,"Data!",(ADDRESS(VALUE(K130),MATCH(HLOOKUP($J$3,Data!$A$1:$BV$183,1,FALSE),Data!$A$1:$BV$1,0),4)))</f>
        <v>Data!Z129</v>
      </c>
      <c r="N129">
        <f t="shared" ca="1" si="27"/>
        <v>54.777449945744102</v>
      </c>
      <c r="O129">
        <f t="shared" ca="1" si="17"/>
        <v>56.244734127563198</v>
      </c>
      <c r="P129">
        <f t="shared" ca="1" si="19"/>
        <v>55.686701657754703</v>
      </c>
      <c r="Q129">
        <f t="shared" ca="1" si="21"/>
        <v>54.632717233142202</v>
      </c>
      <c r="R129">
        <f t="shared" ca="1" si="23"/>
        <v>56.657764746291598</v>
      </c>
      <c r="S129">
        <f t="shared" ca="1" si="25"/>
        <v>57.9144498082929</v>
      </c>
      <c r="T129">
        <f t="shared" ca="1" si="26"/>
        <v>56.811659942398201</v>
      </c>
      <c r="U129" s="13">
        <v>43626</v>
      </c>
      <c r="V129" s="14">
        <v>4983791.9999999944</v>
      </c>
      <c r="W129" s="14" cm="1">
        <f t="array" aca="1" ref="W129" ca="1">_xlfn.SWITCH($J$1,0,$N129,1,$O129,2,$P129,3,$Q129,4,$R129,5,$S129,6,$T129)</f>
        <v>56.657764746291598</v>
      </c>
      <c r="X129" s="14" t="e" cm="1">
        <f t="array" aca="1" ref="X129" ca="1">_xlfn.SWITCH($J$1,0,$N323,1,$O323,2,$P323,3,$Q323,4,$R323,5,$S323,6,$T323)</f>
        <v>#N/A</v>
      </c>
    </row>
    <row r="130" spans="1:24">
      <c r="A130">
        <v>4882691.9999999963</v>
      </c>
      <c r="B130" s="1" cm="1">
        <f t="array" aca="1" ref="B130" ca="1">INDIRECT(L130)</f>
        <v>53.792870166703104</v>
      </c>
      <c r="C130">
        <f t="shared" ca="1" si="14"/>
        <v>54.777449945744102</v>
      </c>
      <c r="D130">
        <f t="shared" ca="1" si="16"/>
        <v>56.244734127563198</v>
      </c>
      <c r="E130">
        <f t="shared" ca="1" si="18"/>
        <v>55.686701657754703</v>
      </c>
      <c r="F130" s="1">
        <f t="shared" ca="1" si="20"/>
        <v>54.632717233142202</v>
      </c>
      <c r="G130" s="1">
        <f t="shared" ca="1" si="22"/>
        <v>56.657764746291598</v>
      </c>
      <c r="H130" s="1">
        <f t="shared" ca="1" si="24"/>
        <v>57.9144498082929</v>
      </c>
      <c r="K130">
        <v>129</v>
      </c>
      <c r="L130" t="str">
        <f>_xlfn.TEXTJOIN("",TRUE,"Data!",(ADDRESS(VALUE(K131),MATCH(HLOOKUP($J$3,Data!$A$1:$BV$183,1,FALSE),Data!$A$1:$BV$1,0),4)))</f>
        <v>Data!Z130</v>
      </c>
      <c r="N130">
        <f t="shared" ca="1" si="27"/>
        <v>53.792870166703104</v>
      </c>
      <c r="O130">
        <f t="shared" ca="1" si="17"/>
        <v>54.777449945744102</v>
      </c>
      <c r="P130">
        <f t="shared" ca="1" si="19"/>
        <v>56.244734127563198</v>
      </c>
      <c r="Q130">
        <f t="shared" ca="1" si="21"/>
        <v>55.686701657754703</v>
      </c>
      <c r="R130">
        <f t="shared" ca="1" si="23"/>
        <v>54.632717233142202</v>
      </c>
      <c r="S130">
        <f t="shared" ca="1" si="25"/>
        <v>56.657764746291598</v>
      </c>
      <c r="T130">
        <f t="shared" ca="1" si="26"/>
        <v>57.9144498082929</v>
      </c>
      <c r="U130" s="13">
        <v>43633</v>
      </c>
      <c r="V130" s="14">
        <v>4882691.9999999963</v>
      </c>
      <c r="W130" s="14" cm="1">
        <f t="array" aca="1" ref="W130" ca="1">_xlfn.SWITCH($J$1,0,$N130,1,$O130,2,$P130,3,$Q130,4,$R130,5,$S130,6,$T130)</f>
        <v>54.632717233142202</v>
      </c>
      <c r="X130" s="14" t="e" cm="1">
        <f t="array" aca="1" ref="X130" ca="1">_xlfn.SWITCH($J$1,0,$N324,1,$O324,2,$P324,3,$Q324,4,$R324,5,$S324,6,$T324)</f>
        <v>#N/A</v>
      </c>
    </row>
    <row r="131" spans="1:24">
      <c r="A131">
        <v>4883191.9999999898</v>
      </c>
      <c r="B131" s="1" cm="1">
        <f t="array" aca="1" ref="B131" ca="1">INDIRECT(L131)</f>
        <v>54.576047147030003</v>
      </c>
      <c r="C131">
        <f t="shared" ref="C131:C183" ca="1" si="28">B130</f>
        <v>53.792870166703104</v>
      </c>
      <c r="D131">
        <f t="shared" ca="1" si="16"/>
        <v>54.777449945744102</v>
      </c>
      <c r="E131">
        <f t="shared" ca="1" si="18"/>
        <v>56.244734127563198</v>
      </c>
      <c r="F131" s="1">
        <f t="shared" ca="1" si="20"/>
        <v>55.686701657754703</v>
      </c>
      <c r="G131" s="1">
        <f t="shared" ca="1" si="22"/>
        <v>54.632717233142202</v>
      </c>
      <c r="H131" s="1">
        <f t="shared" ca="1" si="24"/>
        <v>56.657764746291598</v>
      </c>
      <c r="K131">
        <v>130</v>
      </c>
      <c r="L131" t="str">
        <f>_xlfn.TEXTJOIN("",TRUE,"Data!",(ADDRESS(VALUE(K132),MATCH(HLOOKUP($J$3,Data!$A$1:$BV$183,1,FALSE),Data!$A$1:$BV$1,0),4)))</f>
        <v>Data!Z131</v>
      </c>
      <c r="N131">
        <f t="shared" ref="N131:N162" ca="1" si="29">B131+B130*$J$2</f>
        <v>54.576047147030003</v>
      </c>
      <c r="O131">
        <f t="shared" ca="1" si="17"/>
        <v>53.792870166703104</v>
      </c>
      <c r="P131">
        <f t="shared" ca="1" si="19"/>
        <v>54.777449945744102</v>
      </c>
      <c r="Q131">
        <f t="shared" ca="1" si="21"/>
        <v>56.244734127563198</v>
      </c>
      <c r="R131">
        <f t="shared" ca="1" si="23"/>
        <v>55.686701657754703</v>
      </c>
      <c r="S131">
        <f t="shared" ca="1" si="25"/>
        <v>54.632717233142202</v>
      </c>
      <c r="T131">
        <f t="shared" ca="1" si="26"/>
        <v>56.657764746291598</v>
      </c>
      <c r="U131" s="13">
        <v>43640</v>
      </c>
      <c r="V131" s="14">
        <v>4883191.9999999898</v>
      </c>
      <c r="W131" s="14" cm="1">
        <f t="array" aca="1" ref="W131" ca="1">_xlfn.SWITCH($J$1,0,$N131,1,$O131,2,$P131,3,$Q131,4,$R131,5,$S131,6,$T131)</f>
        <v>55.686701657754703</v>
      </c>
      <c r="X131" s="14" t="e" cm="1">
        <f t="array" aca="1" ref="X131" ca="1">_xlfn.SWITCH($J$1,0,$N325,1,$O325,2,$P325,3,$Q325,4,$R325,5,$S325,6,$T325)</f>
        <v>#N/A</v>
      </c>
    </row>
    <row r="132" spans="1:24">
      <c r="A132">
        <v>5525222.4999999925</v>
      </c>
      <c r="B132" s="1" cm="1">
        <f t="array" aca="1" ref="B132" ca="1">INDIRECT(L132)</f>
        <v>56.1067737679342</v>
      </c>
      <c r="C132">
        <f t="shared" ca="1" si="28"/>
        <v>54.576047147030003</v>
      </c>
      <c r="D132">
        <f t="shared" ref="D132:D183" ca="1" si="30">B130</f>
        <v>53.792870166703104</v>
      </c>
      <c r="E132">
        <f t="shared" ca="1" si="18"/>
        <v>54.777449945744102</v>
      </c>
      <c r="F132" s="1">
        <f t="shared" ca="1" si="20"/>
        <v>56.244734127563198</v>
      </c>
      <c r="G132" s="1">
        <f t="shared" ca="1" si="22"/>
        <v>55.686701657754703</v>
      </c>
      <c r="H132" s="1">
        <f t="shared" ca="1" si="24"/>
        <v>54.632717233142202</v>
      </c>
      <c r="K132">
        <v>131</v>
      </c>
      <c r="L132" t="str">
        <f>_xlfn.TEXTJOIN("",TRUE,"Data!",(ADDRESS(VALUE(K133),MATCH(HLOOKUP($J$3,Data!$A$1:$BV$183,1,FALSE),Data!$A$1:$BV$1,0),4)))</f>
        <v>Data!Z132</v>
      </c>
      <c r="N132">
        <f t="shared" ca="1" si="29"/>
        <v>56.1067737679342</v>
      </c>
      <c r="O132">
        <f t="shared" ref="O132:O184" ca="1" si="31">N131</f>
        <v>54.576047147030003</v>
      </c>
      <c r="P132">
        <f t="shared" ca="1" si="19"/>
        <v>53.792870166703104</v>
      </c>
      <c r="Q132">
        <f t="shared" ca="1" si="21"/>
        <v>54.777449945744102</v>
      </c>
      <c r="R132">
        <f t="shared" ca="1" si="23"/>
        <v>56.244734127563198</v>
      </c>
      <c r="S132">
        <f t="shared" ca="1" si="25"/>
        <v>55.686701657754703</v>
      </c>
      <c r="T132">
        <f t="shared" ca="1" si="26"/>
        <v>54.632717233142202</v>
      </c>
      <c r="U132" s="13">
        <v>43647</v>
      </c>
      <c r="V132" s="14">
        <v>5525222.4999999925</v>
      </c>
      <c r="W132" s="14" cm="1">
        <f t="array" aca="1" ref="W132" ca="1">_xlfn.SWITCH($J$1,0,$N132,1,$O132,2,$P132,3,$Q132,4,$R132,5,$S132,6,$T132)</f>
        <v>56.244734127563198</v>
      </c>
      <c r="X132" s="14" t="e" cm="1">
        <f t="array" aca="1" ref="X132" ca="1">_xlfn.SWITCH($J$1,0,$N326,1,$O326,2,$P326,3,$Q326,4,$R326,5,$S326,6,$T326)</f>
        <v>#N/A</v>
      </c>
    </row>
    <row r="133" spans="1:24">
      <c r="A133">
        <v>5257922.4999999944</v>
      </c>
      <c r="B133" s="1" cm="1">
        <f t="array" aca="1" ref="B133" ca="1">INDIRECT(L133)</f>
        <v>54.950355168795198</v>
      </c>
      <c r="C133">
        <f t="shared" ca="1" si="28"/>
        <v>56.1067737679342</v>
      </c>
      <c r="D133">
        <f t="shared" ca="1" si="30"/>
        <v>54.576047147030003</v>
      </c>
      <c r="E133">
        <f t="shared" ref="E133:E183" ca="1" si="32">B130</f>
        <v>53.792870166703104</v>
      </c>
      <c r="F133" s="1">
        <f t="shared" ca="1" si="20"/>
        <v>54.777449945744102</v>
      </c>
      <c r="G133" s="1">
        <f t="shared" ca="1" si="22"/>
        <v>56.244734127563198</v>
      </c>
      <c r="H133" s="1">
        <f t="shared" ca="1" si="24"/>
        <v>55.686701657754703</v>
      </c>
      <c r="K133">
        <v>132</v>
      </c>
      <c r="L133" t="str">
        <f>_xlfn.TEXTJOIN("",TRUE,"Data!",(ADDRESS(VALUE(K134),MATCH(HLOOKUP($J$3,Data!$A$1:$BV$183,1,FALSE),Data!$A$1:$BV$1,0),4)))</f>
        <v>Data!Z133</v>
      </c>
      <c r="N133">
        <f t="shared" ca="1" si="29"/>
        <v>54.950355168795198</v>
      </c>
      <c r="O133">
        <f t="shared" ca="1" si="31"/>
        <v>56.1067737679342</v>
      </c>
      <c r="P133">
        <f t="shared" ref="P133:P184" ca="1" si="33">N131</f>
        <v>54.576047147030003</v>
      </c>
      <c r="Q133">
        <f t="shared" ca="1" si="21"/>
        <v>53.792870166703104</v>
      </c>
      <c r="R133">
        <f t="shared" ca="1" si="23"/>
        <v>54.777449945744102</v>
      </c>
      <c r="S133">
        <f t="shared" ca="1" si="25"/>
        <v>56.244734127563198</v>
      </c>
      <c r="T133">
        <f t="shared" ca="1" si="26"/>
        <v>55.686701657754703</v>
      </c>
      <c r="U133" s="13">
        <v>43654</v>
      </c>
      <c r="V133" s="14">
        <v>5257922.4999999944</v>
      </c>
      <c r="W133" s="14" cm="1">
        <f t="array" aca="1" ref="W133" ca="1">_xlfn.SWITCH($J$1,0,$N133,1,$O133,2,$P133,3,$Q133,4,$R133,5,$S133,6,$T133)</f>
        <v>54.777449945744102</v>
      </c>
      <c r="X133" s="14" t="e" cm="1">
        <f t="array" aca="1" ref="X133" ca="1">_xlfn.SWITCH($J$1,0,$N327,1,$O327,2,$P327,3,$Q327,4,$R327,5,$S327,6,$T327)</f>
        <v>#N/A</v>
      </c>
    </row>
    <row r="134" spans="1:24">
      <c r="A134">
        <v>4947022.4999999972</v>
      </c>
      <c r="B134" s="1" cm="1">
        <f t="array" aca="1" ref="B134" ca="1">INDIRECT(L134)</f>
        <v>55.3420585463276</v>
      </c>
      <c r="C134">
        <f t="shared" ca="1" si="28"/>
        <v>54.950355168795198</v>
      </c>
      <c r="D134">
        <f t="shared" ca="1" si="30"/>
        <v>56.1067737679342</v>
      </c>
      <c r="E134">
        <f t="shared" ca="1" si="32"/>
        <v>54.576047147030003</v>
      </c>
      <c r="F134" s="1">
        <f t="shared" ref="F134:F183" ca="1" si="34">B130</f>
        <v>53.792870166703104</v>
      </c>
      <c r="G134" s="1">
        <f t="shared" ca="1" si="22"/>
        <v>54.777449945744102</v>
      </c>
      <c r="H134" s="1">
        <f t="shared" ca="1" si="24"/>
        <v>56.244734127563198</v>
      </c>
      <c r="K134">
        <v>133</v>
      </c>
      <c r="L134" t="str">
        <f>_xlfn.TEXTJOIN("",TRUE,"Data!",(ADDRESS(VALUE(K135),MATCH(HLOOKUP($J$3,Data!$A$1:$BV$183,1,FALSE),Data!$A$1:$BV$1,0),4)))</f>
        <v>Data!Z134</v>
      </c>
      <c r="N134">
        <f t="shared" ca="1" si="29"/>
        <v>55.3420585463276</v>
      </c>
      <c r="O134">
        <f t="shared" ca="1" si="31"/>
        <v>54.950355168795198</v>
      </c>
      <c r="P134">
        <f t="shared" ca="1" si="33"/>
        <v>56.1067737679342</v>
      </c>
      <c r="Q134">
        <f t="shared" ref="Q134:Q184" ca="1" si="35">N131</f>
        <v>54.576047147030003</v>
      </c>
      <c r="R134">
        <f t="shared" ca="1" si="23"/>
        <v>53.792870166703104</v>
      </c>
      <c r="S134">
        <f t="shared" ca="1" si="25"/>
        <v>54.777449945744102</v>
      </c>
      <c r="T134">
        <f t="shared" ca="1" si="26"/>
        <v>56.244734127563198</v>
      </c>
      <c r="U134" s="13">
        <v>43661</v>
      </c>
      <c r="V134" s="14">
        <v>4947022.4999999972</v>
      </c>
      <c r="W134" s="14" cm="1">
        <f t="array" aca="1" ref="W134" ca="1">_xlfn.SWITCH($J$1,0,$N134,1,$O134,2,$P134,3,$Q134,4,$R134,5,$S134,6,$T134)</f>
        <v>53.792870166703104</v>
      </c>
      <c r="X134" s="14" t="e" cm="1">
        <f t="array" aca="1" ref="X134" ca="1">_xlfn.SWITCH($J$1,0,$N328,1,$O328,2,$P328,3,$Q328,4,$R328,5,$S328,6,$T328)</f>
        <v>#N/A</v>
      </c>
    </row>
    <row r="135" spans="1:24">
      <c r="A135">
        <v>4934922.4999999963</v>
      </c>
      <c r="B135" s="1" cm="1">
        <f t="array" aca="1" ref="B135" ca="1">INDIRECT(L135)</f>
        <v>55.6601261367326</v>
      </c>
      <c r="C135">
        <f t="shared" ca="1" si="28"/>
        <v>55.3420585463276</v>
      </c>
      <c r="D135">
        <f t="shared" ca="1" si="30"/>
        <v>54.950355168795198</v>
      </c>
      <c r="E135">
        <f t="shared" ca="1" si="32"/>
        <v>56.1067737679342</v>
      </c>
      <c r="F135" s="1">
        <f t="shared" ca="1" si="34"/>
        <v>54.576047147030003</v>
      </c>
      <c r="G135" s="1">
        <f t="shared" ref="G135:G183" ca="1" si="36">B130</f>
        <v>53.792870166703104</v>
      </c>
      <c r="H135" s="1">
        <f t="shared" ca="1" si="24"/>
        <v>54.777449945744102</v>
      </c>
      <c r="K135">
        <v>134</v>
      </c>
      <c r="L135" t="str">
        <f>_xlfn.TEXTJOIN("",TRUE,"Data!",(ADDRESS(VALUE(K136),MATCH(HLOOKUP($J$3,Data!$A$1:$BV$183,1,FALSE),Data!$A$1:$BV$1,0),4)))</f>
        <v>Data!Z135</v>
      </c>
      <c r="N135">
        <f t="shared" ca="1" si="29"/>
        <v>55.6601261367326</v>
      </c>
      <c r="O135">
        <f t="shared" ca="1" si="31"/>
        <v>55.3420585463276</v>
      </c>
      <c r="P135">
        <f t="shared" ca="1" si="33"/>
        <v>54.950355168795198</v>
      </c>
      <c r="Q135">
        <f t="shared" ca="1" si="35"/>
        <v>56.1067737679342</v>
      </c>
      <c r="R135">
        <f t="shared" ref="R135:R184" ca="1" si="37">N131</f>
        <v>54.576047147030003</v>
      </c>
      <c r="S135">
        <f t="shared" ca="1" si="25"/>
        <v>53.792870166703104</v>
      </c>
      <c r="T135">
        <f t="shared" ca="1" si="26"/>
        <v>54.777449945744102</v>
      </c>
      <c r="U135" s="13">
        <v>43668</v>
      </c>
      <c r="V135" s="14">
        <v>4934922.4999999963</v>
      </c>
      <c r="W135" s="14" cm="1">
        <f t="array" aca="1" ref="W135" ca="1">_xlfn.SWITCH($J$1,0,$N135,1,$O135,2,$P135,3,$Q135,4,$R135,5,$S135,6,$T135)</f>
        <v>54.576047147030003</v>
      </c>
      <c r="X135" s="14" t="e" cm="1">
        <f t="array" aca="1" ref="X135" ca="1">_xlfn.SWITCH($J$1,0,$N329,1,$O329,2,$P329,3,$Q329,4,$R329,5,$S329,6,$T329)</f>
        <v>#N/A</v>
      </c>
    </row>
    <row r="136" spans="1:24">
      <c r="A136">
        <v>5287234.9999999898</v>
      </c>
      <c r="B136" s="1" cm="1">
        <f t="array" aca="1" ref="B136" ca="1">INDIRECT(L136)</f>
        <v>57.826060194979</v>
      </c>
      <c r="C136">
        <f t="shared" ca="1" si="28"/>
        <v>55.6601261367326</v>
      </c>
      <c r="D136">
        <f t="shared" ca="1" si="30"/>
        <v>55.3420585463276</v>
      </c>
      <c r="E136">
        <f t="shared" ca="1" si="32"/>
        <v>54.950355168795198</v>
      </c>
      <c r="F136" s="1">
        <f t="shared" ca="1" si="34"/>
        <v>56.1067737679342</v>
      </c>
      <c r="G136" s="1">
        <f t="shared" ca="1" si="36"/>
        <v>54.576047147030003</v>
      </c>
      <c r="H136" s="1">
        <f t="shared" ref="H136:H183" ca="1" si="38">B130</f>
        <v>53.792870166703104</v>
      </c>
      <c r="K136">
        <v>135</v>
      </c>
      <c r="L136" t="str">
        <f>_xlfn.TEXTJOIN("",TRUE,"Data!",(ADDRESS(VALUE(K137),MATCH(HLOOKUP($J$3,Data!$A$1:$BV$183,1,FALSE),Data!$A$1:$BV$1,0),4)))</f>
        <v>Data!Z136</v>
      </c>
      <c r="N136">
        <f t="shared" ca="1" si="29"/>
        <v>57.826060194979</v>
      </c>
      <c r="O136">
        <f t="shared" ca="1" si="31"/>
        <v>55.6601261367326</v>
      </c>
      <c r="P136">
        <f t="shared" ca="1" si="33"/>
        <v>55.3420585463276</v>
      </c>
      <c r="Q136">
        <f t="shared" ca="1" si="35"/>
        <v>54.950355168795198</v>
      </c>
      <c r="R136">
        <f t="shared" ca="1" si="37"/>
        <v>56.1067737679342</v>
      </c>
      <c r="S136">
        <f t="shared" ref="S136:S184" ca="1" si="39">N131</f>
        <v>54.576047147030003</v>
      </c>
      <c r="T136">
        <f t="shared" ca="1" si="26"/>
        <v>53.792870166703104</v>
      </c>
      <c r="U136" s="13">
        <v>43675</v>
      </c>
      <c r="V136" s="14">
        <v>5287234.9999999898</v>
      </c>
      <c r="W136" s="14" cm="1">
        <f t="array" aca="1" ref="W136" ca="1">_xlfn.SWITCH($J$1,0,$N136,1,$O136,2,$P136,3,$Q136,4,$R136,5,$S136,6,$T136)</f>
        <v>56.1067737679342</v>
      </c>
      <c r="X136" s="14" t="e" cm="1">
        <f t="array" aca="1" ref="X136" ca="1">_xlfn.SWITCH($J$1,0,$N330,1,$O330,2,$P330,3,$Q330,4,$R330,5,$S330,6,$T330)</f>
        <v>#N/A</v>
      </c>
    </row>
    <row r="137" spans="1:24">
      <c r="A137">
        <v>5470134.9999999944</v>
      </c>
      <c r="B137" s="1" cm="1">
        <f t="array" aca="1" ref="B137" ca="1">INDIRECT(L137)</f>
        <v>57.564533485005398</v>
      </c>
      <c r="C137">
        <f t="shared" ca="1" si="28"/>
        <v>57.826060194979</v>
      </c>
      <c r="D137">
        <f t="shared" ca="1" si="30"/>
        <v>55.6601261367326</v>
      </c>
      <c r="E137">
        <f t="shared" ca="1" si="32"/>
        <v>55.3420585463276</v>
      </c>
      <c r="F137" s="1">
        <f t="shared" ca="1" si="34"/>
        <v>54.950355168795198</v>
      </c>
      <c r="G137" s="1">
        <f t="shared" ca="1" si="36"/>
        <v>56.1067737679342</v>
      </c>
      <c r="H137" s="1">
        <f t="shared" ca="1" si="38"/>
        <v>54.576047147030003</v>
      </c>
      <c r="K137">
        <v>136</v>
      </c>
      <c r="L137" t="str">
        <f>_xlfn.TEXTJOIN("",TRUE,"Data!",(ADDRESS(VALUE(K138),MATCH(HLOOKUP($J$3,Data!$A$1:$BV$183,1,FALSE),Data!$A$1:$BV$1,0),4)))</f>
        <v>Data!Z137</v>
      </c>
      <c r="N137">
        <f t="shared" ca="1" si="29"/>
        <v>57.564533485005398</v>
      </c>
      <c r="O137">
        <f t="shared" ca="1" si="31"/>
        <v>57.826060194979</v>
      </c>
      <c r="P137">
        <f t="shared" ca="1" si="33"/>
        <v>55.6601261367326</v>
      </c>
      <c r="Q137">
        <f t="shared" ca="1" si="35"/>
        <v>55.3420585463276</v>
      </c>
      <c r="R137">
        <f t="shared" ca="1" si="37"/>
        <v>54.950355168795198</v>
      </c>
      <c r="S137">
        <f t="shared" ca="1" si="39"/>
        <v>56.1067737679342</v>
      </c>
      <c r="T137">
        <f t="shared" ref="T137:T184" ca="1" si="40">N131</f>
        <v>54.576047147030003</v>
      </c>
      <c r="U137" s="13">
        <v>43682</v>
      </c>
      <c r="V137" s="14">
        <v>5470134.9999999944</v>
      </c>
      <c r="W137" s="14" cm="1">
        <f t="array" aca="1" ref="W137" ca="1">_xlfn.SWITCH($J$1,0,$N137,1,$O137,2,$P137,3,$Q137,4,$R137,5,$S137,6,$T137)</f>
        <v>54.950355168795198</v>
      </c>
      <c r="X137" s="14" t="e" cm="1">
        <f t="array" aca="1" ref="X137" ca="1">_xlfn.SWITCH($J$1,0,$N331,1,$O331,2,$P331,3,$Q331,4,$R331,5,$S331,6,$T331)</f>
        <v>#N/A</v>
      </c>
    </row>
    <row r="138" spans="1:24">
      <c r="A138">
        <v>5142734.9999999944</v>
      </c>
      <c r="B138" s="1" cm="1">
        <f t="array" aca="1" ref="B138" ca="1">INDIRECT(L138)</f>
        <v>55.2583147634478</v>
      </c>
      <c r="C138">
        <f t="shared" ca="1" si="28"/>
        <v>57.564533485005398</v>
      </c>
      <c r="D138">
        <f t="shared" ca="1" si="30"/>
        <v>57.826060194979</v>
      </c>
      <c r="E138">
        <f t="shared" ca="1" si="32"/>
        <v>55.6601261367326</v>
      </c>
      <c r="F138" s="1">
        <f t="shared" ca="1" si="34"/>
        <v>55.3420585463276</v>
      </c>
      <c r="G138" s="1">
        <f t="shared" ca="1" si="36"/>
        <v>54.950355168795198</v>
      </c>
      <c r="H138" s="1">
        <f t="shared" ca="1" si="38"/>
        <v>56.1067737679342</v>
      </c>
      <c r="K138">
        <v>137</v>
      </c>
      <c r="L138" t="str">
        <f>_xlfn.TEXTJOIN("",TRUE,"Data!",(ADDRESS(VALUE(K139),MATCH(HLOOKUP($J$3,Data!$A$1:$BV$183,1,FALSE),Data!$A$1:$BV$1,0),4)))</f>
        <v>Data!Z138</v>
      </c>
      <c r="N138">
        <f t="shared" ca="1" si="29"/>
        <v>55.2583147634478</v>
      </c>
      <c r="O138">
        <f t="shared" ca="1" si="31"/>
        <v>57.564533485005398</v>
      </c>
      <c r="P138">
        <f t="shared" ca="1" si="33"/>
        <v>57.826060194979</v>
      </c>
      <c r="Q138">
        <f t="shared" ca="1" si="35"/>
        <v>55.6601261367326</v>
      </c>
      <c r="R138">
        <f t="shared" ca="1" si="37"/>
        <v>55.3420585463276</v>
      </c>
      <c r="S138">
        <f t="shared" ca="1" si="39"/>
        <v>54.950355168795198</v>
      </c>
      <c r="T138">
        <f t="shared" ca="1" si="40"/>
        <v>56.1067737679342</v>
      </c>
      <c r="U138" s="13">
        <v>43689</v>
      </c>
      <c r="V138" s="14">
        <v>5142734.9999999944</v>
      </c>
      <c r="W138" s="14" cm="1">
        <f t="array" aca="1" ref="W138" ca="1">_xlfn.SWITCH($J$1,0,$N138,1,$O138,2,$P138,3,$Q138,4,$R138,5,$S138,6,$T138)</f>
        <v>55.3420585463276</v>
      </c>
      <c r="X138" s="14" t="e" cm="1">
        <f t="array" aca="1" ref="X138" ca="1">_xlfn.SWITCH($J$1,0,$N332,1,$O332,2,$P332,3,$Q332,4,$R332,5,$S332,6,$T332)</f>
        <v>#N/A</v>
      </c>
    </row>
    <row r="139" spans="1:24">
      <c r="A139">
        <v>5118234.9999999925</v>
      </c>
      <c r="B139" s="1" cm="1">
        <f t="array" aca="1" ref="B139" ca="1">INDIRECT(L139)</f>
        <v>56.565567891079603</v>
      </c>
      <c r="C139">
        <f t="shared" ca="1" si="28"/>
        <v>55.2583147634478</v>
      </c>
      <c r="D139">
        <f t="shared" ca="1" si="30"/>
        <v>57.564533485005398</v>
      </c>
      <c r="E139">
        <f t="shared" ca="1" si="32"/>
        <v>57.826060194979</v>
      </c>
      <c r="F139" s="1">
        <f t="shared" ca="1" si="34"/>
        <v>55.6601261367326</v>
      </c>
      <c r="G139" s="1">
        <f t="shared" ca="1" si="36"/>
        <v>55.3420585463276</v>
      </c>
      <c r="H139" s="1">
        <f t="shared" ca="1" si="38"/>
        <v>54.950355168795198</v>
      </c>
      <c r="K139">
        <v>138</v>
      </c>
      <c r="L139" t="str">
        <f>_xlfn.TEXTJOIN("",TRUE,"Data!",(ADDRESS(VALUE(K140),MATCH(HLOOKUP($J$3,Data!$A$1:$BV$183,1,FALSE),Data!$A$1:$BV$1,0),4)))</f>
        <v>Data!Z139</v>
      </c>
      <c r="N139">
        <f t="shared" ca="1" si="29"/>
        <v>56.565567891079603</v>
      </c>
      <c r="O139">
        <f t="shared" ca="1" si="31"/>
        <v>55.2583147634478</v>
      </c>
      <c r="P139">
        <f t="shared" ca="1" si="33"/>
        <v>57.564533485005398</v>
      </c>
      <c r="Q139">
        <f t="shared" ca="1" si="35"/>
        <v>57.826060194979</v>
      </c>
      <c r="R139">
        <f t="shared" ca="1" si="37"/>
        <v>55.6601261367326</v>
      </c>
      <c r="S139">
        <f t="shared" ca="1" si="39"/>
        <v>55.3420585463276</v>
      </c>
      <c r="T139">
        <f t="shared" ca="1" si="40"/>
        <v>54.950355168795198</v>
      </c>
      <c r="U139" s="13">
        <v>43696</v>
      </c>
      <c r="V139" s="14">
        <v>5118234.9999999925</v>
      </c>
      <c r="W139" s="14" cm="1">
        <f t="array" aca="1" ref="W139" ca="1">_xlfn.SWITCH($J$1,0,$N139,1,$O139,2,$P139,3,$Q139,4,$R139,5,$S139,6,$T139)</f>
        <v>55.6601261367326</v>
      </c>
      <c r="X139" s="14" t="e" cm="1">
        <f t="array" aca="1" ref="X139" ca="1">_xlfn.SWITCH($J$1,0,$N333,1,$O333,2,$P333,3,$Q333,4,$R333,5,$S333,6,$T333)</f>
        <v>#N/A</v>
      </c>
    </row>
    <row r="140" spans="1:24">
      <c r="A140">
        <v>5395885.9999999963</v>
      </c>
      <c r="B140" s="1" cm="1">
        <f t="array" aca="1" ref="B140" ca="1">INDIRECT(L140)</f>
        <v>56.415691310009102</v>
      </c>
      <c r="C140">
        <f t="shared" ca="1" si="28"/>
        <v>56.565567891079603</v>
      </c>
      <c r="D140">
        <f t="shared" ca="1" si="30"/>
        <v>55.2583147634478</v>
      </c>
      <c r="E140">
        <f t="shared" ca="1" si="32"/>
        <v>57.564533485005398</v>
      </c>
      <c r="F140" s="1">
        <f t="shared" ca="1" si="34"/>
        <v>57.826060194979</v>
      </c>
      <c r="G140" s="1">
        <f t="shared" ca="1" si="36"/>
        <v>55.6601261367326</v>
      </c>
      <c r="H140" s="1">
        <f t="shared" ca="1" si="38"/>
        <v>55.3420585463276</v>
      </c>
      <c r="K140">
        <v>139</v>
      </c>
      <c r="L140" t="str">
        <f>_xlfn.TEXTJOIN("",TRUE,"Data!",(ADDRESS(VALUE(K141),MATCH(HLOOKUP($J$3,Data!$A$1:$BV$183,1,FALSE),Data!$A$1:$BV$1,0),4)))</f>
        <v>Data!Z140</v>
      </c>
      <c r="N140">
        <f t="shared" ca="1" si="29"/>
        <v>56.415691310009102</v>
      </c>
      <c r="O140">
        <f t="shared" ca="1" si="31"/>
        <v>56.565567891079603</v>
      </c>
      <c r="P140">
        <f t="shared" ca="1" si="33"/>
        <v>55.2583147634478</v>
      </c>
      <c r="Q140">
        <f t="shared" ca="1" si="35"/>
        <v>57.564533485005398</v>
      </c>
      <c r="R140">
        <f t="shared" ca="1" si="37"/>
        <v>57.826060194979</v>
      </c>
      <c r="S140">
        <f t="shared" ca="1" si="39"/>
        <v>55.6601261367326</v>
      </c>
      <c r="T140">
        <f t="shared" ca="1" si="40"/>
        <v>55.3420585463276</v>
      </c>
      <c r="U140" s="13">
        <v>43703</v>
      </c>
      <c r="V140" s="14">
        <v>5395885.9999999963</v>
      </c>
      <c r="W140" s="14" cm="1">
        <f t="array" aca="1" ref="W140" ca="1">_xlfn.SWITCH($J$1,0,$N140,1,$O140,2,$P140,3,$Q140,4,$R140,5,$S140,6,$T140)</f>
        <v>57.826060194979</v>
      </c>
      <c r="X140" s="14" t="e" cm="1">
        <f t="array" aca="1" ref="X140" ca="1">_xlfn.SWITCH($J$1,0,$N334,1,$O334,2,$P334,3,$Q334,4,$R334,5,$S334,6,$T334)</f>
        <v>#N/A</v>
      </c>
    </row>
    <row r="141" spans="1:24">
      <c r="A141">
        <v>5441185.9999999953</v>
      </c>
      <c r="B141" s="1" cm="1">
        <f t="array" aca="1" ref="B141" ca="1">INDIRECT(L141)</f>
        <v>59.115924160651701</v>
      </c>
      <c r="C141">
        <f t="shared" ca="1" si="28"/>
        <v>56.415691310009102</v>
      </c>
      <c r="D141">
        <f t="shared" ca="1" si="30"/>
        <v>56.565567891079603</v>
      </c>
      <c r="E141">
        <f t="shared" ca="1" si="32"/>
        <v>55.2583147634478</v>
      </c>
      <c r="F141" s="1">
        <f t="shared" ca="1" si="34"/>
        <v>57.564533485005398</v>
      </c>
      <c r="G141" s="1">
        <f t="shared" ca="1" si="36"/>
        <v>57.826060194979</v>
      </c>
      <c r="H141" s="1">
        <f t="shared" ca="1" si="38"/>
        <v>55.6601261367326</v>
      </c>
      <c r="K141">
        <v>140</v>
      </c>
      <c r="L141" t="str">
        <f>_xlfn.TEXTJOIN("",TRUE,"Data!",(ADDRESS(VALUE(K142),MATCH(HLOOKUP($J$3,Data!$A$1:$BV$183,1,FALSE),Data!$A$1:$BV$1,0),4)))</f>
        <v>Data!Z141</v>
      </c>
      <c r="N141">
        <f t="shared" ca="1" si="29"/>
        <v>59.115924160651701</v>
      </c>
      <c r="O141">
        <f t="shared" ca="1" si="31"/>
        <v>56.415691310009102</v>
      </c>
      <c r="P141">
        <f t="shared" ca="1" si="33"/>
        <v>56.565567891079603</v>
      </c>
      <c r="Q141">
        <f t="shared" ca="1" si="35"/>
        <v>55.2583147634478</v>
      </c>
      <c r="R141">
        <f t="shared" ca="1" si="37"/>
        <v>57.564533485005398</v>
      </c>
      <c r="S141">
        <f t="shared" ca="1" si="39"/>
        <v>57.826060194979</v>
      </c>
      <c r="T141">
        <f t="shared" ca="1" si="40"/>
        <v>55.6601261367326</v>
      </c>
      <c r="U141" s="13">
        <v>43710</v>
      </c>
      <c r="V141" s="14">
        <v>5441185.9999999953</v>
      </c>
      <c r="W141" s="14" cm="1">
        <f t="array" aca="1" ref="W141" ca="1">_xlfn.SWITCH($J$1,0,$N141,1,$O141,2,$P141,3,$Q141,4,$R141,5,$S141,6,$T141)</f>
        <v>57.564533485005398</v>
      </c>
      <c r="X141" s="14" t="e" cm="1">
        <f t="array" aca="1" ref="X141" ca="1">_xlfn.SWITCH($J$1,0,$N335,1,$O335,2,$P335,3,$Q335,4,$R335,5,$S335,6,$T335)</f>
        <v>#N/A</v>
      </c>
    </row>
    <row r="142" spans="1:24">
      <c r="A142">
        <v>4950585.9999999916</v>
      </c>
      <c r="B142" s="1" cm="1">
        <f t="array" aca="1" ref="B142" ca="1">INDIRECT(L142)</f>
        <v>56.136513721809898</v>
      </c>
      <c r="C142">
        <f t="shared" ca="1" si="28"/>
        <v>59.115924160651701</v>
      </c>
      <c r="D142">
        <f t="shared" ca="1" si="30"/>
        <v>56.415691310009102</v>
      </c>
      <c r="E142">
        <f t="shared" ca="1" si="32"/>
        <v>56.565567891079603</v>
      </c>
      <c r="F142" s="1">
        <f t="shared" ca="1" si="34"/>
        <v>55.2583147634478</v>
      </c>
      <c r="G142" s="1">
        <f t="shared" ca="1" si="36"/>
        <v>57.564533485005398</v>
      </c>
      <c r="H142" s="1">
        <f t="shared" ca="1" si="38"/>
        <v>57.826060194979</v>
      </c>
      <c r="K142">
        <v>141</v>
      </c>
      <c r="L142" t="str">
        <f>_xlfn.TEXTJOIN("",TRUE,"Data!",(ADDRESS(VALUE(K143),MATCH(HLOOKUP($J$3,Data!$A$1:$BV$183,1,FALSE),Data!$A$1:$BV$1,0),4)))</f>
        <v>Data!Z142</v>
      </c>
      <c r="N142">
        <f t="shared" ca="1" si="29"/>
        <v>56.136513721809898</v>
      </c>
      <c r="O142">
        <f t="shared" ca="1" si="31"/>
        <v>59.115924160651701</v>
      </c>
      <c r="P142">
        <f t="shared" ca="1" si="33"/>
        <v>56.415691310009102</v>
      </c>
      <c r="Q142">
        <f t="shared" ca="1" si="35"/>
        <v>56.565567891079603</v>
      </c>
      <c r="R142">
        <f t="shared" ca="1" si="37"/>
        <v>55.2583147634478</v>
      </c>
      <c r="S142">
        <f t="shared" ca="1" si="39"/>
        <v>57.564533485005398</v>
      </c>
      <c r="T142">
        <f t="shared" ca="1" si="40"/>
        <v>57.826060194979</v>
      </c>
      <c r="U142" s="13">
        <v>43717</v>
      </c>
      <c r="V142" s="14">
        <v>4950585.9999999916</v>
      </c>
      <c r="W142" s="14" cm="1">
        <f t="array" aca="1" ref="W142" ca="1">_xlfn.SWITCH($J$1,0,$N142,1,$O142,2,$P142,3,$Q142,4,$R142,5,$S142,6,$T142)</f>
        <v>55.2583147634478</v>
      </c>
      <c r="X142" s="14" t="e" cm="1">
        <f t="array" aca="1" ref="X142" ca="1">_xlfn.SWITCH($J$1,0,$N336,1,$O336,2,$P336,3,$Q336,4,$R336,5,$S336,6,$T336)</f>
        <v>#N/A</v>
      </c>
    </row>
    <row r="143" spans="1:24">
      <c r="A143">
        <v>4856285.9999999925</v>
      </c>
      <c r="B143" s="1" cm="1">
        <f t="array" aca="1" ref="B143" ca="1">INDIRECT(L143)</f>
        <v>58.102557987729703</v>
      </c>
      <c r="C143">
        <f t="shared" ca="1" si="28"/>
        <v>56.136513721809898</v>
      </c>
      <c r="D143">
        <f t="shared" ca="1" si="30"/>
        <v>59.115924160651701</v>
      </c>
      <c r="E143">
        <f t="shared" ca="1" si="32"/>
        <v>56.415691310009102</v>
      </c>
      <c r="F143" s="1">
        <f t="shared" ca="1" si="34"/>
        <v>56.565567891079603</v>
      </c>
      <c r="G143" s="1">
        <f t="shared" ca="1" si="36"/>
        <v>55.2583147634478</v>
      </c>
      <c r="H143" s="1">
        <f t="shared" ca="1" si="38"/>
        <v>57.564533485005398</v>
      </c>
      <c r="K143">
        <v>142</v>
      </c>
      <c r="L143" t="str">
        <f>_xlfn.TEXTJOIN("",TRUE,"Data!",(ADDRESS(VALUE(K144),MATCH(HLOOKUP($J$3,Data!$A$1:$BV$183,1,FALSE),Data!$A$1:$BV$1,0),4)))</f>
        <v>Data!Z143</v>
      </c>
      <c r="N143">
        <f t="shared" ca="1" si="29"/>
        <v>58.102557987729703</v>
      </c>
      <c r="O143">
        <f t="shared" ca="1" si="31"/>
        <v>56.136513721809898</v>
      </c>
      <c r="P143">
        <f t="shared" ca="1" si="33"/>
        <v>59.115924160651701</v>
      </c>
      <c r="Q143">
        <f t="shared" ca="1" si="35"/>
        <v>56.415691310009102</v>
      </c>
      <c r="R143">
        <f t="shared" ca="1" si="37"/>
        <v>56.565567891079603</v>
      </c>
      <c r="S143">
        <f t="shared" ca="1" si="39"/>
        <v>55.2583147634478</v>
      </c>
      <c r="T143">
        <f t="shared" ca="1" si="40"/>
        <v>57.564533485005398</v>
      </c>
      <c r="U143" s="13">
        <v>43724</v>
      </c>
      <c r="V143" s="14">
        <v>4856285.9999999925</v>
      </c>
      <c r="W143" s="14" cm="1">
        <f t="array" aca="1" ref="W143" ca="1">_xlfn.SWITCH($J$1,0,$N143,1,$O143,2,$P143,3,$Q143,4,$R143,5,$S143,6,$T143)</f>
        <v>56.565567891079603</v>
      </c>
      <c r="X143" s="14" t="e" cm="1">
        <f t="array" aca="1" ref="X143" ca="1">_xlfn.SWITCH($J$1,0,$N337,1,$O337,2,$P337,3,$Q337,4,$R337,5,$S337,6,$T337)</f>
        <v>#N/A</v>
      </c>
    </row>
    <row r="144" spans="1:24">
      <c r="A144">
        <v>5119385.9999999907</v>
      </c>
      <c r="B144" s="1" cm="1">
        <f t="array" aca="1" ref="B144" ca="1">INDIRECT(L144)</f>
        <v>55.140213869397599</v>
      </c>
      <c r="C144">
        <f t="shared" ca="1" si="28"/>
        <v>58.102557987729703</v>
      </c>
      <c r="D144">
        <f t="shared" ca="1" si="30"/>
        <v>56.136513721809898</v>
      </c>
      <c r="E144">
        <f t="shared" ca="1" si="32"/>
        <v>59.115924160651701</v>
      </c>
      <c r="F144" s="1">
        <f t="shared" ca="1" si="34"/>
        <v>56.415691310009102</v>
      </c>
      <c r="G144" s="1">
        <f t="shared" ca="1" si="36"/>
        <v>56.565567891079603</v>
      </c>
      <c r="H144" s="1">
        <f t="shared" ca="1" si="38"/>
        <v>55.2583147634478</v>
      </c>
      <c r="K144">
        <v>143</v>
      </c>
      <c r="L144" t="str">
        <f>_xlfn.TEXTJOIN("",TRUE,"Data!",(ADDRESS(VALUE(K145),MATCH(HLOOKUP($J$3,Data!$A$1:$BV$183,1,FALSE),Data!$A$1:$BV$1,0),4)))</f>
        <v>Data!Z144</v>
      </c>
      <c r="N144">
        <f t="shared" ca="1" si="29"/>
        <v>55.140213869397599</v>
      </c>
      <c r="O144">
        <f t="shared" ca="1" si="31"/>
        <v>58.102557987729703</v>
      </c>
      <c r="P144">
        <f t="shared" ca="1" si="33"/>
        <v>56.136513721809898</v>
      </c>
      <c r="Q144">
        <f t="shared" ca="1" si="35"/>
        <v>59.115924160651701</v>
      </c>
      <c r="R144">
        <f t="shared" ca="1" si="37"/>
        <v>56.415691310009102</v>
      </c>
      <c r="S144">
        <f t="shared" ca="1" si="39"/>
        <v>56.565567891079603</v>
      </c>
      <c r="T144">
        <f t="shared" ca="1" si="40"/>
        <v>55.2583147634478</v>
      </c>
      <c r="U144" s="13">
        <v>43731</v>
      </c>
      <c r="V144" s="14">
        <v>5119385.9999999907</v>
      </c>
      <c r="W144" s="14" cm="1">
        <f t="array" aca="1" ref="W144" ca="1">_xlfn.SWITCH($J$1,0,$N144,1,$O144,2,$P144,3,$Q144,4,$R144,5,$S144,6,$T144)</f>
        <v>56.415691310009102</v>
      </c>
      <c r="X144" s="14" t="e" cm="1">
        <f t="array" aca="1" ref="X144" ca="1">_xlfn.SWITCH($J$1,0,$N338,1,$O338,2,$P338,3,$Q338,4,$R338,5,$S338,6,$T338)</f>
        <v>#N/A</v>
      </c>
    </row>
    <row r="145" spans="1:24">
      <c r="A145">
        <v>5641397.4999999925</v>
      </c>
      <c r="B145" s="1" cm="1">
        <f t="array" aca="1" ref="B145" ca="1">INDIRECT(L145)</f>
        <v>55.404063013641498</v>
      </c>
      <c r="C145">
        <f t="shared" ca="1" si="28"/>
        <v>55.140213869397599</v>
      </c>
      <c r="D145">
        <f t="shared" ca="1" si="30"/>
        <v>58.102557987729703</v>
      </c>
      <c r="E145">
        <f t="shared" ca="1" si="32"/>
        <v>56.136513721809898</v>
      </c>
      <c r="F145" s="1">
        <f t="shared" ca="1" si="34"/>
        <v>59.115924160651701</v>
      </c>
      <c r="G145" s="1">
        <f t="shared" ca="1" si="36"/>
        <v>56.415691310009102</v>
      </c>
      <c r="H145" s="1">
        <f t="shared" ca="1" si="38"/>
        <v>56.565567891079603</v>
      </c>
      <c r="K145">
        <v>144</v>
      </c>
      <c r="L145" t="str">
        <f>_xlfn.TEXTJOIN("",TRUE,"Data!",(ADDRESS(VALUE(K146),MATCH(HLOOKUP($J$3,Data!$A$1:$BV$183,1,FALSE),Data!$A$1:$BV$1,0),4)))</f>
        <v>Data!Z145</v>
      </c>
      <c r="N145">
        <f t="shared" ca="1" si="29"/>
        <v>55.404063013641498</v>
      </c>
      <c r="O145">
        <f t="shared" ca="1" si="31"/>
        <v>55.140213869397599</v>
      </c>
      <c r="P145">
        <f t="shared" ca="1" si="33"/>
        <v>58.102557987729703</v>
      </c>
      <c r="Q145">
        <f t="shared" ca="1" si="35"/>
        <v>56.136513721809898</v>
      </c>
      <c r="R145">
        <f t="shared" ca="1" si="37"/>
        <v>59.115924160651701</v>
      </c>
      <c r="S145">
        <f t="shared" ca="1" si="39"/>
        <v>56.415691310009102</v>
      </c>
      <c r="T145">
        <f t="shared" ca="1" si="40"/>
        <v>56.565567891079603</v>
      </c>
      <c r="U145" s="13">
        <v>43738</v>
      </c>
      <c r="V145" s="14">
        <v>5641397.4999999925</v>
      </c>
      <c r="W145" s="14" cm="1">
        <f t="array" aca="1" ref="W145" ca="1">_xlfn.SWITCH($J$1,0,$N145,1,$O145,2,$P145,3,$Q145,4,$R145,5,$S145,6,$T145)</f>
        <v>59.115924160651701</v>
      </c>
      <c r="X145" s="14" t="e" cm="1">
        <f t="array" aca="1" ref="X145" ca="1">_xlfn.SWITCH($J$1,0,$N339,1,$O339,2,$P339,3,$Q339,4,$R339,5,$S339,6,$T339)</f>
        <v>#N/A</v>
      </c>
    </row>
    <row r="146" spans="1:24">
      <c r="A146">
        <v>4868597.4999999925</v>
      </c>
      <c r="B146" s="1" cm="1">
        <f t="array" aca="1" ref="B146" ca="1">INDIRECT(L146)</f>
        <v>56.333891346532504</v>
      </c>
      <c r="C146">
        <f t="shared" ca="1" si="28"/>
        <v>55.404063013641498</v>
      </c>
      <c r="D146">
        <f t="shared" ca="1" si="30"/>
        <v>55.140213869397599</v>
      </c>
      <c r="E146">
        <f t="shared" ca="1" si="32"/>
        <v>58.102557987729703</v>
      </c>
      <c r="F146" s="1">
        <f t="shared" ca="1" si="34"/>
        <v>56.136513721809898</v>
      </c>
      <c r="G146" s="1">
        <f t="shared" ca="1" si="36"/>
        <v>59.115924160651701</v>
      </c>
      <c r="H146" s="1">
        <f t="shared" ca="1" si="38"/>
        <v>56.415691310009102</v>
      </c>
      <c r="K146">
        <v>145</v>
      </c>
      <c r="L146" t="str">
        <f>_xlfn.TEXTJOIN("",TRUE,"Data!",(ADDRESS(VALUE(K147),MATCH(HLOOKUP($J$3,Data!$A$1:$BV$183,1,FALSE),Data!$A$1:$BV$1,0),4)))</f>
        <v>Data!Z146</v>
      </c>
      <c r="N146">
        <f t="shared" ca="1" si="29"/>
        <v>56.333891346532504</v>
      </c>
      <c r="O146">
        <f t="shared" ca="1" si="31"/>
        <v>55.404063013641498</v>
      </c>
      <c r="P146">
        <f t="shared" ca="1" si="33"/>
        <v>55.140213869397599</v>
      </c>
      <c r="Q146">
        <f t="shared" ca="1" si="35"/>
        <v>58.102557987729703</v>
      </c>
      <c r="R146">
        <f t="shared" ca="1" si="37"/>
        <v>56.136513721809898</v>
      </c>
      <c r="S146">
        <f t="shared" ca="1" si="39"/>
        <v>59.115924160651701</v>
      </c>
      <c r="T146">
        <f t="shared" ca="1" si="40"/>
        <v>56.415691310009102</v>
      </c>
      <c r="U146" s="13">
        <v>43745</v>
      </c>
      <c r="V146" s="14">
        <v>4868597.4999999925</v>
      </c>
      <c r="W146" s="14" cm="1">
        <f t="array" aca="1" ref="W146" ca="1">_xlfn.SWITCH($J$1,0,$N146,1,$O146,2,$P146,3,$Q146,4,$R146,5,$S146,6,$T146)</f>
        <v>56.136513721809898</v>
      </c>
      <c r="X146" s="14" t="e" cm="1">
        <f t="array" aca="1" ref="X146" ca="1">_xlfn.SWITCH($J$1,0,$N340,1,$O340,2,$P340,3,$Q340,4,$R340,5,$S340,6,$T340)</f>
        <v>#N/A</v>
      </c>
    </row>
    <row r="147" spans="1:24">
      <c r="A147">
        <v>4807097.4999999953</v>
      </c>
      <c r="B147" s="1" cm="1">
        <f t="array" aca="1" ref="B147" ca="1">INDIRECT(L147)</f>
        <v>57.255868551657201</v>
      </c>
      <c r="C147">
        <f t="shared" ca="1" si="28"/>
        <v>56.333891346532504</v>
      </c>
      <c r="D147">
        <f t="shared" ca="1" si="30"/>
        <v>55.404063013641498</v>
      </c>
      <c r="E147">
        <f t="shared" ca="1" si="32"/>
        <v>55.140213869397599</v>
      </c>
      <c r="F147" s="1">
        <f t="shared" ca="1" si="34"/>
        <v>58.102557987729703</v>
      </c>
      <c r="G147" s="1">
        <f t="shared" ca="1" si="36"/>
        <v>56.136513721809898</v>
      </c>
      <c r="H147" s="1">
        <f t="shared" ca="1" si="38"/>
        <v>59.115924160651701</v>
      </c>
      <c r="K147">
        <v>146</v>
      </c>
      <c r="L147" t="str">
        <f>_xlfn.TEXTJOIN("",TRUE,"Data!",(ADDRESS(VALUE(K148),MATCH(HLOOKUP($J$3,Data!$A$1:$BV$183,1,FALSE),Data!$A$1:$BV$1,0),4)))</f>
        <v>Data!Z147</v>
      </c>
      <c r="N147">
        <f t="shared" ca="1" si="29"/>
        <v>57.255868551657201</v>
      </c>
      <c r="O147">
        <f t="shared" ca="1" si="31"/>
        <v>56.333891346532504</v>
      </c>
      <c r="P147">
        <f t="shared" ca="1" si="33"/>
        <v>55.404063013641498</v>
      </c>
      <c r="Q147">
        <f t="shared" ca="1" si="35"/>
        <v>55.140213869397599</v>
      </c>
      <c r="R147">
        <f t="shared" ca="1" si="37"/>
        <v>58.102557987729703</v>
      </c>
      <c r="S147">
        <f t="shared" ca="1" si="39"/>
        <v>56.136513721809898</v>
      </c>
      <c r="T147">
        <f t="shared" ca="1" si="40"/>
        <v>59.115924160651701</v>
      </c>
      <c r="U147" s="13">
        <v>43752</v>
      </c>
      <c r="V147" s="14">
        <v>4807097.4999999953</v>
      </c>
      <c r="W147" s="14" cm="1">
        <f t="array" aca="1" ref="W147" ca="1">_xlfn.SWITCH($J$1,0,$N147,1,$O147,2,$P147,3,$Q147,4,$R147,5,$S147,6,$T147)</f>
        <v>58.102557987729703</v>
      </c>
      <c r="X147" s="14" t="e" cm="1">
        <f t="array" aca="1" ref="X147" ca="1">_xlfn.SWITCH($J$1,0,$N341,1,$O341,2,$P341,3,$Q341,4,$R341,5,$S341,6,$T341)</f>
        <v>#N/A</v>
      </c>
    </row>
    <row r="148" spans="1:24">
      <c r="A148">
        <v>4724197.4999999916</v>
      </c>
      <c r="B148" s="1" cm="1">
        <f t="array" aca="1" ref="B148" ca="1">INDIRECT(L148)</f>
        <v>56.657970496576397</v>
      </c>
      <c r="C148">
        <f t="shared" ca="1" si="28"/>
        <v>57.255868551657201</v>
      </c>
      <c r="D148">
        <f t="shared" ca="1" si="30"/>
        <v>56.333891346532504</v>
      </c>
      <c r="E148">
        <f t="shared" ca="1" si="32"/>
        <v>55.404063013641498</v>
      </c>
      <c r="F148" s="1">
        <f t="shared" ca="1" si="34"/>
        <v>55.140213869397599</v>
      </c>
      <c r="G148" s="1">
        <f t="shared" ca="1" si="36"/>
        <v>58.102557987729703</v>
      </c>
      <c r="H148" s="1">
        <f t="shared" ca="1" si="38"/>
        <v>56.136513721809898</v>
      </c>
      <c r="K148">
        <v>147</v>
      </c>
      <c r="L148" t="str">
        <f>_xlfn.TEXTJOIN("",TRUE,"Data!",(ADDRESS(VALUE(K149),MATCH(HLOOKUP($J$3,Data!$A$1:$BV$183,1,FALSE),Data!$A$1:$BV$1,0),4)))</f>
        <v>Data!Z148</v>
      </c>
      <c r="N148">
        <f t="shared" ca="1" si="29"/>
        <v>56.657970496576397</v>
      </c>
      <c r="O148">
        <f t="shared" ca="1" si="31"/>
        <v>57.255868551657201</v>
      </c>
      <c r="P148">
        <f t="shared" ca="1" si="33"/>
        <v>56.333891346532504</v>
      </c>
      <c r="Q148">
        <f t="shared" ca="1" si="35"/>
        <v>55.404063013641498</v>
      </c>
      <c r="R148">
        <f t="shared" ca="1" si="37"/>
        <v>55.140213869397599</v>
      </c>
      <c r="S148">
        <f t="shared" ca="1" si="39"/>
        <v>58.102557987729703</v>
      </c>
      <c r="T148">
        <f t="shared" ca="1" si="40"/>
        <v>56.136513721809898</v>
      </c>
      <c r="U148" s="13">
        <v>43759</v>
      </c>
      <c r="V148" s="14">
        <v>4724197.4999999916</v>
      </c>
      <c r="W148" s="14" cm="1">
        <f t="array" aca="1" ref="W148" ca="1">_xlfn.SWITCH($J$1,0,$N148,1,$O148,2,$P148,3,$Q148,4,$R148,5,$S148,6,$T148)</f>
        <v>55.140213869397599</v>
      </c>
      <c r="X148" s="14" t="e" cm="1">
        <f t="array" aca="1" ref="X148" ca="1">_xlfn.SWITCH($J$1,0,$N342,1,$O342,2,$P342,3,$Q342,4,$R342,5,$S342,6,$T342)</f>
        <v>#N/A</v>
      </c>
    </row>
    <row r="149" spans="1:24">
      <c r="A149">
        <v>5058142.4999999963</v>
      </c>
      <c r="B149" s="1" cm="1">
        <f t="array" aca="1" ref="B149" ca="1">INDIRECT(L149)</f>
        <v>57.716075945863501</v>
      </c>
      <c r="C149">
        <f t="shared" ca="1" si="28"/>
        <v>56.657970496576397</v>
      </c>
      <c r="D149">
        <f t="shared" ca="1" si="30"/>
        <v>57.255868551657201</v>
      </c>
      <c r="E149">
        <f t="shared" ca="1" si="32"/>
        <v>56.333891346532504</v>
      </c>
      <c r="F149" s="1">
        <f t="shared" ca="1" si="34"/>
        <v>55.404063013641498</v>
      </c>
      <c r="G149" s="1">
        <f t="shared" ca="1" si="36"/>
        <v>55.140213869397599</v>
      </c>
      <c r="H149" s="1">
        <f t="shared" ca="1" si="38"/>
        <v>58.102557987729703</v>
      </c>
      <c r="K149">
        <v>148</v>
      </c>
      <c r="L149" t="str">
        <f>_xlfn.TEXTJOIN("",TRUE,"Data!",(ADDRESS(VALUE(K150),MATCH(HLOOKUP($J$3,Data!$A$1:$BV$183,1,FALSE),Data!$A$1:$BV$1,0),4)))</f>
        <v>Data!Z149</v>
      </c>
      <c r="N149">
        <f t="shared" ca="1" si="29"/>
        <v>57.716075945863501</v>
      </c>
      <c r="O149">
        <f t="shared" ca="1" si="31"/>
        <v>56.657970496576397</v>
      </c>
      <c r="P149">
        <f t="shared" ca="1" si="33"/>
        <v>57.255868551657201</v>
      </c>
      <c r="Q149">
        <f t="shared" ca="1" si="35"/>
        <v>56.333891346532504</v>
      </c>
      <c r="R149">
        <f t="shared" ca="1" si="37"/>
        <v>55.404063013641498</v>
      </c>
      <c r="S149">
        <f t="shared" ca="1" si="39"/>
        <v>55.140213869397599</v>
      </c>
      <c r="T149">
        <f t="shared" ca="1" si="40"/>
        <v>58.102557987729703</v>
      </c>
      <c r="U149" s="13">
        <v>43766</v>
      </c>
      <c r="V149" s="14">
        <v>5058142.4999999963</v>
      </c>
      <c r="W149" s="14" cm="1">
        <f t="array" aca="1" ref="W149" ca="1">_xlfn.SWITCH($J$1,0,$N149,1,$O149,2,$P149,3,$Q149,4,$R149,5,$S149,6,$T149)</f>
        <v>55.404063013641498</v>
      </c>
      <c r="X149" s="14" t="e" cm="1">
        <f t="array" aca="1" ref="X149" ca="1">_xlfn.SWITCH($J$1,0,$N343,1,$O343,2,$P343,3,$Q343,4,$R343,5,$S343,6,$T343)</f>
        <v>#N/A</v>
      </c>
    </row>
    <row r="150" spans="1:24">
      <c r="A150">
        <v>5511442.4999999888</v>
      </c>
      <c r="B150" s="1" cm="1">
        <f t="array" aca="1" ref="B150" ca="1">INDIRECT(L150)</f>
        <v>57.958082058372199</v>
      </c>
      <c r="C150">
        <f t="shared" ca="1" si="28"/>
        <v>57.716075945863501</v>
      </c>
      <c r="D150">
        <f t="shared" ca="1" si="30"/>
        <v>56.657970496576397</v>
      </c>
      <c r="E150">
        <f t="shared" ca="1" si="32"/>
        <v>57.255868551657201</v>
      </c>
      <c r="F150" s="1">
        <f t="shared" ca="1" si="34"/>
        <v>56.333891346532504</v>
      </c>
      <c r="G150" s="1">
        <f t="shared" ca="1" si="36"/>
        <v>55.404063013641498</v>
      </c>
      <c r="H150" s="1">
        <f t="shared" ca="1" si="38"/>
        <v>55.140213869397599</v>
      </c>
      <c r="K150">
        <v>149</v>
      </c>
      <c r="L150" t="str">
        <f>_xlfn.TEXTJOIN("",TRUE,"Data!",(ADDRESS(VALUE(K151),MATCH(HLOOKUP($J$3,Data!$A$1:$BV$183,1,FALSE),Data!$A$1:$BV$1,0),4)))</f>
        <v>Data!Z150</v>
      </c>
      <c r="N150">
        <f t="shared" ca="1" si="29"/>
        <v>57.958082058372199</v>
      </c>
      <c r="O150">
        <f t="shared" ca="1" si="31"/>
        <v>57.716075945863501</v>
      </c>
      <c r="P150">
        <f t="shared" ca="1" si="33"/>
        <v>56.657970496576397</v>
      </c>
      <c r="Q150">
        <f t="shared" ca="1" si="35"/>
        <v>57.255868551657201</v>
      </c>
      <c r="R150">
        <f t="shared" ca="1" si="37"/>
        <v>56.333891346532504</v>
      </c>
      <c r="S150">
        <f t="shared" ca="1" si="39"/>
        <v>55.404063013641498</v>
      </c>
      <c r="T150">
        <f t="shared" ca="1" si="40"/>
        <v>55.140213869397599</v>
      </c>
      <c r="U150" s="13">
        <v>43773</v>
      </c>
      <c r="V150" s="14">
        <v>5511442.4999999888</v>
      </c>
      <c r="W150" s="14" cm="1">
        <f t="array" aca="1" ref="W150" ca="1">_xlfn.SWITCH($J$1,0,$N150,1,$O150,2,$P150,3,$Q150,4,$R150,5,$S150,6,$T150)</f>
        <v>56.333891346532504</v>
      </c>
      <c r="X150" s="14" t="e" cm="1">
        <f t="array" aca="1" ref="X150" ca="1">_xlfn.SWITCH($J$1,0,$N344,1,$O344,2,$P344,3,$Q344,4,$R344,5,$S344,6,$T344)</f>
        <v>#N/A</v>
      </c>
    </row>
    <row r="151" spans="1:24">
      <c r="A151">
        <v>4838342.4999999963</v>
      </c>
      <c r="B151" s="1" cm="1">
        <f t="array" aca="1" ref="B151" ca="1">INDIRECT(L151)</f>
        <v>58.496486487882997</v>
      </c>
      <c r="C151">
        <f t="shared" ca="1" si="28"/>
        <v>57.958082058372199</v>
      </c>
      <c r="D151">
        <f t="shared" ca="1" si="30"/>
        <v>57.716075945863501</v>
      </c>
      <c r="E151">
        <f t="shared" ca="1" si="32"/>
        <v>56.657970496576397</v>
      </c>
      <c r="F151" s="1">
        <f t="shared" ca="1" si="34"/>
        <v>57.255868551657201</v>
      </c>
      <c r="G151" s="1">
        <f t="shared" ca="1" si="36"/>
        <v>56.333891346532504</v>
      </c>
      <c r="H151" s="1">
        <f t="shared" ca="1" si="38"/>
        <v>55.404063013641498</v>
      </c>
      <c r="K151">
        <v>150</v>
      </c>
      <c r="L151" t="str">
        <f>_xlfn.TEXTJOIN("",TRUE,"Data!",(ADDRESS(VALUE(K152),MATCH(HLOOKUP($J$3,Data!$A$1:$BV$183,1,FALSE),Data!$A$1:$BV$1,0),4)))</f>
        <v>Data!Z151</v>
      </c>
      <c r="N151">
        <f t="shared" ca="1" si="29"/>
        <v>58.496486487882997</v>
      </c>
      <c r="O151">
        <f t="shared" ca="1" si="31"/>
        <v>57.958082058372199</v>
      </c>
      <c r="P151">
        <f t="shared" ca="1" si="33"/>
        <v>57.716075945863501</v>
      </c>
      <c r="Q151">
        <f t="shared" ca="1" si="35"/>
        <v>56.657970496576397</v>
      </c>
      <c r="R151">
        <f t="shared" ca="1" si="37"/>
        <v>57.255868551657201</v>
      </c>
      <c r="S151">
        <f t="shared" ca="1" si="39"/>
        <v>56.333891346532504</v>
      </c>
      <c r="T151">
        <f t="shared" ca="1" si="40"/>
        <v>55.404063013641498</v>
      </c>
      <c r="U151" s="13">
        <v>43780</v>
      </c>
      <c r="V151" s="14">
        <v>4838342.4999999963</v>
      </c>
      <c r="W151" s="14" cm="1">
        <f t="array" aca="1" ref="W151" ca="1">_xlfn.SWITCH($J$1,0,$N151,1,$O151,2,$P151,3,$Q151,4,$R151,5,$S151,6,$T151)</f>
        <v>57.255868551657201</v>
      </c>
      <c r="X151" s="14" t="e" cm="1">
        <f t="array" aca="1" ref="X151" ca="1">_xlfn.SWITCH($J$1,0,$N345,1,$O345,2,$P345,3,$Q345,4,$R345,5,$S345,6,$T345)</f>
        <v>#N/A</v>
      </c>
    </row>
    <row r="152" spans="1:24">
      <c r="A152">
        <v>4666042.4999999963</v>
      </c>
      <c r="B152" s="1" cm="1">
        <f t="array" aca="1" ref="B152" ca="1">INDIRECT(L152)</f>
        <v>56.261754297137202</v>
      </c>
      <c r="C152">
        <f t="shared" ca="1" si="28"/>
        <v>58.496486487882997</v>
      </c>
      <c r="D152">
        <f t="shared" ca="1" si="30"/>
        <v>57.958082058372199</v>
      </c>
      <c r="E152">
        <f t="shared" ca="1" si="32"/>
        <v>57.716075945863501</v>
      </c>
      <c r="F152" s="1">
        <f t="shared" ca="1" si="34"/>
        <v>56.657970496576397</v>
      </c>
      <c r="G152" s="1">
        <f t="shared" ca="1" si="36"/>
        <v>57.255868551657201</v>
      </c>
      <c r="H152" s="1">
        <f t="shared" ca="1" si="38"/>
        <v>56.333891346532504</v>
      </c>
      <c r="K152">
        <v>151</v>
      </c>
      <c r="L152" t="str">
        <f>_xlfn.TEXTJOIN("",TRUE,"Data!",(ADDRESS(VALUE(K153),MATCH(HLOOKUP($J$3,Data!$A$1:$BV$183,1,FALSE),Data!$A$1:$BV$1,0),4)))</f>
        <v>Data!Z152</v>
      </c>
      <c r="N152">
        <f t="shared" ca="1" si="29"/>
        <v>56.261754297137202</v>
      </c>
      <c r="O152">
        <f t="shared" ca="1" si="31"/>
        <v>58.496486487882997</v>
      </c>
      <c r="P152">
        <f t="shared" ca="1" si="33"/>
        <v>57.958082058372199</v>
      </c>
      <c r="Q152">
        <f t="shared" ca="1" si="35"/>
        <v>57.716075945863501</v>
      </c>
      <c r="R152">
        <f t="shared" ca="1" si="37"/>
        <v>56.657970496576397</v>
      </c>
      <c r="S152">
        <f t="shared" ca="1" si="39"/>
        <v>57.255868551657201</v>
      </c>
      <c r="T152">
        <f t="shared" ca="1" si="40"/>
        <v>56.333891346532504</v>
      </c>
      <c r="U152" s="13">
        <v>43787</v>
      </c>
      <c r="V152" s="14">
        <v>4666042.4999999963</v>
      </c>
      <c r="W152" s="14" cm="1">
        <f t="array" aca="1" ref="W152" ca="1">_xlfn.SWITCH($J$1,0,$N152,1,$O152,2,$P152,3,$Q152,4,$R152,5,$S152,6,$T152)</f>
        <v>56.657970496576397</v>
      </c>
      <c r="X152" s="14" t="e" cm="1">
        <f t="array" aca="1" ref="X152" ca="1">_xlfn.SWITCH($J$1,0,$N346,1,$O346,2,$P346,3,$Q346,4,$R346,5,$S346,6,$T346)</f>
        <v>#N/A</v>
      </c>
    </row>
    <row r="153" spans="1:24">
      <c r="A153">
        <v>5644947.9999999888</v>
      </c>
      <c r="B153" s="1" cm="1">
        <f t="array" aca="1" ref="B153" ca="1">INDIRECT(L153)</f>
        <v>57.680533368952197</v>
      </c>
      <c r="C153">
        <f t="shared" ca="1" si="28"/>
        <v>56.261754297137202</v>
      </c>
      <c r="D153">
        <f t="shared" ca="1" si="30"/>
        <v>58.496486487882997</v>
      </c>
      <c r="E153">
        <f t="shared" ca="1" si="32"/>
        <v>57.958082058372199</v>
      </c>
      <c r="F153" s="1">
        <f t="shared" ca="1" si="34"/>
        <v>57.716075945863501</v>
      </c>
      <c r="G153" s="1">
        <f t="shared" ca="1" si="36"/>
        <v>56.657970496576397</v>
      </c>
      <c r="H153" s="1">
        <f t="shared" ca="1" si="38"/>
        <v>57.255868551657201</v>
      </c>
      <c r="K153">
        <v>152</v>
      </c>
      <c r="L153" t="str">
        <f>_xlfn.TEXTJOIN("",TRUE,"Data!",(ADDRESS(VALUE(K154),MATCH(HLOOKUP($J$3,Data!$A$1:$BV$183,1,FALSE),Data!$A$1:$BV$1,0),4)))</f>
        <v>Data!Z153</v>
      </c>
      <c r="N153">
        <f t="shared" ca="1" si="29"/>
        <v>57.680533368952197</v>
      </c>
      <c r="O153">
        <f t="shared" ca="1" si="31"/>
        <v>56.261754297137202</v>
      </c>
      <c r="P153">
        <f t="shared" ca="1" si="33"/>
        <v>58.496486487882997</v>
      </c>
      <c r="Q153">
        <f t="shared" ca="1" si="35"/>
        <v>57.958082058372199</v>
      </c>
      <c r="R153">
        <f t="shared" ca="1" si="37"/>
        <v>57.716075945863501</v>
      </c>
      <c r="S153">
        <f t="shared" ca="1" si="39"/>
        <v>56.657970496576397</v>
      </c>
      <c r="T153">
        <f t="shared" ca="1" si="40"/>
        <v>57.255868551657201</v>
      </c>
      <c r="U153" s="13">
        <v>43794</v>
      </c>
      <c r="V153" s="14">
        <v>5644947.9999999888</v>
      </c>
      <c r="W153" s="14" cm="1">
        <f t="array" aca="1" ref="W153" ca="1">_xlfn.SWITCH($J$1,0,$N153,1,$O153,2,$P153,3,$Q153,4,$R153,5,$S153,6,$T153)</f>
        <v>57.716075945863501</v>
      </c>
      <c r="X153" s="14" t="e" cm="1">
        <f t="array" aca="1" ref="X153" ca="1">_xlfn.SWITCH($J$1,0,$N347,1,$O347,2,$P347,3,$Q347,4,$R347,5,$S347,6,$T347)</f>
        <v>#N/A</v>
      </c>
    </row>
    <row r="154" spans="1:24">
      <c r="A154">
        <v>5465347.9999999953</v>
      </c>
      <c r="B154" s="1" cm="1">
        <f t="array" aca="1" ref="B154" ca="1">INDIRECT(L154)</f>
        <v>57.672926130229897</v>
      </c>
      <c r="C154">
        <f t="shared" ca="1" si="28"/>
        <v>57.680533368952197</v>
      </c>
      <c r="D154">
        <f t="shared" ca="1" si="30"/>
        <v>56.261754297137202</v>
      </c>
      <c r="E154">
        <f t="shared" ca="1" si="32"/>
        <v>58.496486487882997</v>
      </c>
      <c r="F154" s="1">
        <f t="shared" ca="1" si="34"/>
        <v>57.958082058372199</v>
      </c>
      <c r="G154" s="1">
        <f t="shared" ca="1" si="36"/>
        <v>57.716075945863501</v>
      </c>
      <c r="H154" s="1">
        <f t="shared" ca="1" si="38"/>
        <v>56.657970496576397</v>
      </c>
      <c r="K154">
        <v>153</v>
      </c>
      <c r="L154" t="str">
        <f>_xlfn.TEXTJOIN("",TRUE,"Data!",(ADDRESS(VALUE(K155),MATCH(HLOOKUP($J$3,Data!$A$1:$BV$183,1,FALSE),Data!$A$1:$BV$1,0),4)))</f>
        <v>Data!Z154</v>
      </c>
      <c r="N154">
        <f t="shared" ca="1" si="29"/>
        <v>57.672926130229897</v>
      </c>
      <c r="O154">
        <f t="shared" ca="1" si="31"/>
        <v>57.680533368952197</v>
      </c>
      <c r="P154">
        <f t="shared" ca="1" si="33"/>
        <v>56.261754297137202</v>
      </c>
      <c r="Q154">
        <f t="shared" ca="1" si="35"/>
        <v>58.496486487882997</v>
      </c>
      <c r="R154">
        <f t="shared" ca="1" si="37"/>
        <v>57.958082058372199</v>
      </c>
      <c r="S154">
        <f t="shared" ca="1" si="39"/>
        <v>57.716075945863501</v>
      </c>
      <c r="T154">
        <f t="shared" ca="1" si="40"/>
        <v>56.657970496576397</v>
      </c>
      <c r="U154" s="13">
        <v>43801</v>
      </c>
      <c r="V154" s="14">
        <v>5465347.9999999953</v>
      </c>
      <c r="W154" s="14" cm="1">
        <f t="array" aca="1" ref="W154" ca="1">_xlfn.SWITCH($J$1,0,$N154,1,$O154,2,$P154,3,$Q154,4,$R154,5,$S154,6,$T154)</f>
        <v>57.958082058372199</v>
      </c>
      <c r="X154" s="14" t="e" cm="1">
        <f t="array" aca="1" ref="X154" ca="1">_xlfn.SWITCH($J$1,0,$N348,1,$O348,2,$P348,3,$Q348,4,$R348,5,$S348,6,$T348)</f>
        <v>#N/A</v>
      </c>
    </row>
    <row r="155" spans="1:24">
      <c r="A155">
        <v>4913047.9999999925</v>
      </c>
      <c r="B155" s="1" cm="1">
        <f t="array" aca="1" ref="B155" ca="1">INDIRECT(L155)</f>
        <v>57.506198083145101</v>
      </c>
      <c r="C155">
        <f t="shared" ca="1" si="28"/>
        <v>57.672926130229897</v>
      </c>
      <c r="D155">
        <f t="shared" ca="1" si="30"/>
        <v>57.680533368952197</v>
      </c>
      <c r="E155">
        <f t="shared" ca="1" si="32"/>
        <v>56.261754297137202</v>
      </c>
      <c r="F155" s="1">
        <f t="shared" ca="1" si="34"/>
        <v>58.496486487882997</v>
      </c>
      <c r="G155" s="1">
        <f t="shared" ca="1" si="36"/>
        <v>57.958082058372199</v>
      </c>
      <c r="H155" s="1">
        <f t="shared" ca="1" si="38"/>
        <v>57.716075945863501</v>
      </c>
      <c r="K155">
        <v>154</v>
      </c>
      <c r="L155" t="str">
        <f>_xlfn.TEXTJOIN("",TRUE,"Data!",(ADDRESS(VALUE(K156),MATCH(HLOOKUP($J$3,Data!$A$1:$BV$183,1,FALSE),Data!$A$1:$BV$1,0),4)))</f>
        <v>Data!Z155</v>
      </c>
      <c r="N155">
        <f t="shared" ca="1" si="29"/>
        <v>57.506198083145101</v>
      </c>
      <c r="O155">
        <f t="shared" ca="1" si="31"/>
        <v>57.672926130229897</v>
      </c>
      <c r="P155">
        <f t="shared" ca="1" si="33"/>
        <v>57.680533368952197</v>
      </c>
      <c r="Q155">
        <f t="shared" ca="1" si="35"/>
        <v>56.261754297137202</v>
      </c>
      <c r="R155">
        <f t="shared" ca="1" si="37"/>
        <v>58.496486487882997</v>
      </c>
      <c r="S155">
        <f t="shared" ca="1" si="39"/>
        <v>57.958082058372199</v>
      </c>
      <c r="T155">
        <f t="shared" ca="1" si="40"/>
        <v>57.716075945863501</v>
      </c>
      <c r="U155" s="13">
        <v>43808</v>
      </c>
      <c r="V155" s="14">
        <v>4913047.9999999925</v>
      </c>
      <c r="W155" s="14" cm="1">
        <f t="array" aca="1" ref="W155" ca="1">_xlfn.SWITCH($J$1,0,$N155,1,$O155,2,$P155,3,$Q155,4,$R155,5,$S155,6,$T155)</f>
        <v>58.496486487882997</v>
      </c>
      <c r="X155" s="14" t="e" cm="1">
        <f t="array" aca="1" ref="X155" ca="1">_xlfn.SWITCH($J$1,0,$N349,1,$O349,2,$P349,3,$Q349,4,$R349,5,$S349,6,$T349)</f>
        <v>#N/A</v>
      </c>
    </row>
    <row r="156" spans="1:24">
      <c r="A156">
        <v>5036147.9999999925</v>
      </c>
      <c r="B156" s="1" cm="1">
        <f t="array" aca="1" ref="B156" ca="1">INDIRECT(L156)</f>
        <v>58.665275817946501</v>
      </c>
      <c r="C156">
        <f t="shared" ca="1" si="28"/>
        <v>57.506198083145101</v>
      </c>
      <c r="D156">
        <f t="shared" ca="1" si="30"/>
        <v>57.672926130229897</v>
      </c>
      <c r="E156">
        <f t="shared" ca="1" si="32"/>
        <v>57.680533368952197</v>
      </c>
      <c r="F156" s="1">
        <f t="shared" ca="1" si="34"/>
        <v>56.261754297137202</v>
      </c>
      <c r="G156" s="1">
        <f t="shared" ca="1" si="36"/>
        <v>58.496486487882997</v>
      </c>
      <c r="H156" s="1">
        <f t="shared" ca="1" si="38"/>
        <v>57.958082058372199</v>
      </c>
      <c r="K156">
        <v>155</v>
      </c>
      <c r="L156" t="str">
        <f>_xlfn.TEXTJOIN("",TRUE,"Data!",(ADDRESS(VALUE(K157),MATCH(HLOOKUP($J$3,Data!$A$1:$BV$183,1,FALSE),Data!$A$1:$BV$1,0),4)))</f>
        <v>Data!Z156</v>
      </c>
      <c r="N156">
        <f t="shared" ca="1" si="29"/>
        <v>58.665275817946501</v>
      </c>
      <c r="O156">
        <f t="shared" ca="1" si="31"/>
        <v>57.506198083145101</v>
      </c>
      <c r="P156">
        <f t="shared" ca="1" si="33"/>
        <v>57.672926130229897</v>
      </c>
      <c r="Q156">
        <f t="shared" ca="1" si="35"/>
        <v>57.680533368952197</v>
      </c>
      <c r="R156">
        <f t="shared" ca="1" si="37"/>
        <v>56.261754297137202</v>
      </c>
      <c r="S156">
        <f t="shared" ca="1" si="39"/>
        <v>58.496486487882997</v>
      </c>
      <c r="T156">
        <f t="shared" ca="1" si="40"/>
        <v>57.958082058372199</v>
      </c>
      <c r="U156" s="13">
        <v>43815</v>
      </c>
      <c r="V156" s="14">
        <v>5036147.9999999925</v>
      </c>
      <c r="W156" s="14" cm="1">
        <f t="array" aca="1" ref="W156" ca="1">_xlfn.SWITCH($J$1,0,$N156,1,$O156,2,$P156,3,$Q156,4,$R156,5,$S156,6,$T156)</f>
        <v>56.261754297137202</v>
      </c>
      <c r="X156" s="14" t="e" cm="1">
        <f t="array" aca="1" ref="X156" ca="1">_xlfn.SWITCH($J$1,0,$N350,1,$O350,2,$P350,3,$Q350,4,$R350,5,$S350,6,$T350)</f>
        <v>#N/A</v>
      </c>
    </row>
    <row r="157" spans="1:24">
      <c r="A157">
        <v>4767447.9999999907</v>
      </c>
      <c r="B157" s="1" cm="1">
        <f t="array" aca="1" ref="B157" ca="1">INDIRECT(L157)</f>
        <v>57.6805895900699</v>
      </c>
      <c r="C157">
        <f t="shared" ca="1" si="28"/>
        <v>58.665275817946501</v>
      </c>
      <c r="D157">
        <f t="shared" ca="1" si="30"/>
        <v>57.506198083145101</v>
      </c>
      <c r="E157">
        <f t="shared" ca="1" si="32"/>
        <v>57.672926130229897</v>
      </c>
      <c r="F157" s="1">
        <f t="shared" ca="1" si="34"/>
        <v>57.680533368952197</v>
      </c>
      <c r="G157" s="1">
        <f t="shared" ca="1" si="36"/>
        <v>56.261754297137202</v>
      </c>
      <c r="H157" s="1">
        <f t="shared" ca="1" si="38"/>
        <v>58.496486487882997</v>
      </c>
      <c r="K157">
        <v>156</v>
      </c>
      <c r="L157" t="str">
        <f>_xlfn.TEXTJOIN("",TRUE,"Data!",(ADDRESS(VALUE(K158),MATCH(HLOOKUP($J$3,Data!$A$1:$BV$183,1,FALSE),Data!$A$1:$BV$1,0),4)))</f>
        <v>Data!Z157</v>
      </c>
      <c r="N157">
        <f t="shared" ca="1" si="29"/>
        <v>57.6805895900699</v>
      </c>
      <c r="O157">
        <f t="shared" ca="1" si="31"/>
        <v>58.665275817946501</v>
      </c>
      <c r="P157">
        <f t="shared" ca="1" si="33"/>
        <v>57.506198083145101</v>
      </c>
      <c r="Q157">
        <f t="shared" ca="1" si="35"/>
        <v>57.672926130229897</v>
      </c>
      <c r="R157">
        <f t="shared" ca="1" si="37"/>
        <v>57.680533368952197</v>
      </c>
      <c r="S157">
        <f t="shared" ca="1" si="39"/>
        <v>56.261754297137202</v>
      </c>
      <c r="T157">
        <f t="shared" ca="1" si="40"/>
        <v>58.496486487882997</v>
      </c>
      <c r="U157" s="13">
        <v>43822</v>
      </c>
      <c r="V157" s="14">
        <v>4767447.9999999907</v>
      </c>
      <c r="W157" s="14" cm="1">
        <f t="array" aca="1" ref="W157" ca="1">_xlfn.SWITCH($J$1,0,$N157,1,$O157,2,$P157,3,$Q157,4,$R157,5,$S157,6,$T157)</f>
        <v>57.680533368952197</v>
      </c>
      <c r="X157" s="14" t="e" cm="1">
        <f t="array" aca="1" ref="X157" ca="1">_xlfn.SWITCH($J$1,0,$N351,1,$O351,2,$P351,3,$Q351,4,$R351,5,$S351,6,$T351)</f>
        <v>#N/A</v>
      </c>
    </row>
    <row r="158" spans="1:24">
      <c r="A158">
        <v>5381322.4999999907</v>
      </c>
      <c r="B158" s="1" cm="1">
        <f t="array" aca="1" ref="B158" ca="1">INDIRECT(L158)</f>
        <v>57.705237360332902</v>
      </c>
      <c r="C158">
        <f t="shared" ca="1" si="28"/>
        <v>57.6805895900699</v>
      </c>
      <c r="D158">
        <f t="shared" ca="1" si="30"/>
        <v>58.665275817946501</v>
      </c>
      <c r="E158">
        <f t="shared" ca="1" si="32"/>
        <v>57.506198083145101</v>
      </c>
      <c r="F158" s="1">
        <f t="shared" ca="1" si="34"/>
        <v>57.672926130229897</v>
      </c>
      <c r="G158" s="1">
        <f t="shared" ca="1" si="36"/>
        <v>57.680533368952197</v>
      </c>
      <c r="H158" s="1">
        <f t="shared" ca="1" si="38"/>
        <v>56.261754297137202</v>
      </c>
      <c r="K158">
        <v>157</v>
      </c>
      <c r="L158" t="str">
        <f>_xlfn.TEXTJOIN("",TRUE,"Data!",(ADDRESS(VALUE(K159),MATCH(HLOOKUP($J$3,Data!$A$1:$BV$183,1,FALSE),Data!$A$1:$BV$1,0),4)))</f>
        <v>Data!Z158</v>
      </c>
      <c r="N158">
        <f t="shared" ca="1" si="29"/>
        <v>57.705237360332902</v>
      </c>
      <c r="O158">
        <f t="shared" ca="1" si="31"/>
        <v>57.6805895900699</v>
      </c>
      <c r="P158">
        <f t="shared" ca="1" si="33"/>
        <v>58.665275817946501</v>
      </c>
      <c r="Q158">
        <f t="shared" ca="1" si="35"/>
        <v>57.506198083145101</v>
      </c>
      <c r="R158">
        <f t="shared" ca="1" si="37"/>
        <v>57.672926130229897</v>
      </c>
      <c r="S158">
        <f t="shared" ca="1" si="39"/>
        <v>57.680533368952197</v>
      </c>
      <c r="T158">
        <f t="shared" ca="1" si="40"/>
        <v>56.261754297137202</v>
      </c>
      <c r="U158" s="13">
        <v>43829</v>
      </c>
      <c r="V158" s="14">
        <v>5381322.4999999907</v>
      </c>
      <c r="W158" s="14" cm="1">
        <f t="array" aca="1" ref="W158" ca="1">_xlfn.SWITCH($J$1,0,$N158,1,$O158,2,$P158,3,$Q158,4,$R158,5,$S158,6,$T158)</f>
        <v>57.672926130229897</v>
      </c>
      <c r="X158" s="14" t="e" cm="1">
        <f t="array" aca="1" ref="X158" ca="1">_xlfn.SWITCH($J$1,0,$N352,1,$O352,2,$P352,3,$Q352,4,$R352,5,$S352,6,$T352)</f>
        <v>#N/A</v>
      </c>
    </row>
    <row r="159" spans="1:24">
      <c r="A159">
        <v>5547722.4999999963</v>
      </c>
      <c r="B159" s="1" cm="1">
        <f t="array" aca="1" ref="B159" ca="1">INDIRECT(L159)</f>
        <v>58.032100952237599</v>
      </c>
      <c r="C159">
        <f t="shared" ca="1" si="28"/>
        <v>57.705237360332902</v>
      </c>
      <c r="D159">
        <f t="shared" ca="1" si="30"/>
        <v>57.6805895900699</v>
      </c>
      <c r="E159">
        <f t="shared" ca="1" si="32"/>
        <v>58.665275817946501</v>
      </c>
      <c r="F159" s="1">
        <f t="shared" ca="1" si="34"/>
        <v>57.506198083145101</v>
      </c>
      <c r="G159" s="1">
        <f t="shared" ca="1" si="36"/>
        <v>57.672926130229897</v>
      </c>
      <c r="H159" s="1">
        <f t="shared" ca="1" si="38"/>
        <v>57.680533368952197</v>
      </c>
      <c r="K159">
        <v>158</v>
      </c>
      <c r="L159" t="str">
        <f>_xlfn.TEXTJOIN("",TRUE,"Data!",(ADDRESS(VALUE(K160),MATCH(HLOOKUP($J$3,Data!$A$1:$BV$183,1,FALSE),Data!$A$1:$BV$1,0),4)))</f>
        <v>Data!Z159</v>
      </c>
      <c r="N159">
        <f t="shared" ca="1" si="29"/>
        <v>58.032100952237599</v>
      </c>
      <c r="O159">
        <f t="shared" ca="1" si="31"/>
        <v>57.705237360332902</v>
      </c>
      <c r="P159">
        <f t="shared" ca="1" si="33"/>
        <v>57.6805895900699</v>
      </c>
      <c r="Q159">
        <f t="shared" ca="1" si="35"/>
        <v>58.665275817946501</v>
      </c>
      <c r="R159">
        <f t="shared" ca="1" si="37"/>
        <v>57.506198083145101</v>
      </c>
      <c r="S159">
        <f t="shared" ca="1" si="39"/>
        <v>57.672926130229897</v>
      </c>
      <c r="T159">
        <f t="shared" ca="1" si="40"/>
        <v>57.680533368952197</v>
      </c>
      <c r="U159" s="13">
        <v>43836</v>
      </c>
      <c r="V159" s="14">
        <v>5547722.4999999963</v>
      </c>
      <c r="W159" s="14" cm="1">
        <f t="array" aca="1" ref="W159" ca="1">_xlfn.SWITCH($J$1,0,$N159,1,$O159,2,$P159,3,$Q159,4,$R159,5,$S159,6,$T159)</f>
        <v>57.506198083145101</v>
      </c>
      <c r="X159" s="14" t="e" cm="1">
        <f t="array" aca="1" ref="X159" ca="1">_xlfn.SWITCH($J$1,0,$N353,1,$O353,2,$P353,3,$Q353,4,$R353,5,$S353,6,$T353)</f>
        <v>#N/A</v>
      </c>
    </row>
    <row r="160" spans="1:24">
      <c r="A160">
        <v>5764722.4999999925</v>
      </c>
      <c r="B160" s="1" cm="1">
        <f t="array" aca="1" ref="B160" ca="1">INDIRECT(L160)</f>
        <v>56.819489953766201</v>
      </c>
      <c r="C160">
        <f t="shared" ca="1" si="28"/>
        <v>58.032100952237599</v>
      </c>
      <c r="D160">
        <f t="shared" ca="1" si="30"/>
        <v>57.705237360332902</v>
      </c>
      <c r="E160">
        <f t="shared" ca="1" si="32"/>
        <v>57.6805895900699</v>
      </c>
      <c r="F160" s="1">
        <f t="shared" ca="1" si="34"/>
        <v>58.665275817946501</v>
      </c>
      <c r="G160" s="1">
        <f t="shared" ca="1" si="36"/>
        <v>57.506198083145101</v>
      </c>
      <c r="H160" s="1">
        <f t="shared" ca="1" si="38"/>
        <v>57.672926130229897</v>
      </c>
      <c r="K160">
        <v>159</v>
      </c>
      <c r="L160" t="str">
        <f>_xlfn.TEXTJOIN("",TRUE,"Data!",(ADDRESS(VALUE(K161),MATCH(HLOOKUP($J$3,Data!$A$1:$BV$183,1,FALSE),Data!$A$1:$BV$1,0),4)))</f>
        <v>Data!Z160</v>
      </c>
      <c r="N160">
        <f t="shared" ca="1" si="29"/>
        <v>56.819489953766201</v>
      </c>
      <c r="O160">
        <f t="shared" ca="1" si="31"/>
        <v>58.032100952237599</v>
      </c>
      <c r="P160">
        <f t="shared" ca="1" si="33"/>
        <v>57.705237360332902</v>
      </c>
      <c r="Q160">
        <f t="shared" ca="1" si="35"/>
        <v>57.6805895900699</v>
      </c>
      <c r="R160">
        <f t="shared" ca="1" si="37"/>
        <v>58.665275817946501</v>
      </c>
      <c r="S160">
        <f t="shared" ca="1" si="39"/>
        <v>57.506198083145101</v>
      </c>
      <c r="T160">
        <f t="shared" ca="1" si="40"/>
        <v>57.672926130229897</v>
      </c>
      <c r="U160" s="13">
        <v>43843</v>
      </c>
      <c r="V160" s="14">
        <v>5764722.4999999925</v>
      </c>
      <c r="W160" s="14" cm="1">
        <f t="array" aca="1" ref="W160" ca="1">_xlfn.SWITCH($J$1,0,$N160,1,$O160,2,$P160,3,$Q160,4,$R160,5,$S160,6,$T160)</f>
        <v>58.665275817946501</v>
      </c>
      <c r="X160" s="14" t="e" cm="1">
        <f t="array" aca="1" ref="X160" ca="1">_xlfn.SWITCH($J$1,0,$N354,1,$O354,2,$P354,3,$Q354,4,$R354,5,$S354,6,$T354)</f>
        <v>#N/A</v>
      </c>
    </row>
    <row r="161" spans="1:24">
      <c r="A161">
        <v>5020122.4999999944</v>
      </c>
      <c r="B161" s="1" cm="1">
        <f t="array" aca="1" ref="B161" ca="1">INDIRECT(L161)</f>
        <v>55.500476766254202</v>
      </c>
      <c r="C161">
        <f t="shared" ca="1" si="28"/>
        <v>56.819489953766201</v>
      </c>
      <c r="D161">
        <f t="shared" ca="1" si="30"/>
        <v>58.032100952237599</v>
      </c>
      <c r="E161">
        <f t="shared" ca="1" si="32"/>
        <v>57.705237360332902</v>
      </c>
      <c r="F161" s="1">
        <f t="shared" ca="1" si="34"/>
        <v>57.6805895900699</v>
      </c>
      <c r="G161" s="1">
        <f t="shared" ca="1" si="36"/>
        <v>58.665275817946501</v>
      </c>
      <c r="H161" s="1">
        <f t="shared" ca="1" si="38"/>
        <v>57.506198083145101</v>
      </c>
      <c r="K161">
        <v>160</v>
      </c>
      <c r="L161" t="str">
        <f>_xlfn.TEXTJOIN("",TRUE,"Data!",(ADDRESS(VALUE(K162),MATCH(HLOOKUP($J$3,Data!$A$1:$BV$183,1,FALSE),Data!$A$1:$BV$1,0),4)))</f>
        <v>Data!Z161</v>
      </c>
      <c r="N161">
        <f t="shared" ca="1" si="29"/>
        <v>55.500476766254202</v>
      </c>
      <c r="O161">
        <f t="shared" ca="1" si="31"/>
        <v>56.819489953766201</v>
      </c>
      <c r="P161">
        <f t="shared" ca="1" si="33"/>
        <v>58.032100952237599</v>
      </c>
      <c r="Q161">
        <f t="shared" ca="1" si="35"/>
        <v>57.705237360332902</v>
      </c>
      <c r="R161">
        <f t="shared" ca="1" si="37"/>
        <v>57.6805895900699</v>
      </c>
      <c r="S161">
        <f t="shared" ca="1" si="39"/>
        <v>58.665275817946501</v>
      </c>
      <c r="T161">
        <f t="shared" ca="1" si="40"/>
        <v>57.506198083145101</v>
      </c>
      <c r="U161" s="13">
        <v>43850</v>
      </c>
      <c r="V161" s="14">
        <v>5020122.4999999944</v>
      </c>
      <c r="W161" s="14" cm="1">
        <f t="array" aca="1" ref="W161" ca="1">_xlfn.SWITCH($J$1,0,$N161,1,$O161,2,$P161,3,$Q161,4,$R161,5,$S161,6,$T161)</f>
        <v>57.6805895900699</v>
      </c>
      <c r="X161" s="14" t="e" cm="1">
        <f t="array" aca="1" ref="X161" ca="1">_xlfn.SWITCH($J$1,0,$N355,1,$O355,2,$P355,3,$Q355,4,$R355,5,$S355,6,$T355)</f>
        <v>#N/A</v>
      </c>
    </row>
    <row r="162" spans="1:24">
      <c r="A162">
        <v>4974274.9999999981</v>
      </c>
      <c r="B162" s="1" cm="1">
        <f t="array" aca="1" ref="B162" ca="1">INDIRECT(L162)</f>
        <v>56.2246216534067</v>
      </c>
      <c r="C162">
        <f t="shared" ca="1" si="28"/>
        <v>55.500476766254202</v>
      </c>
      <c r="D162">
        <f t="shared" ca="1" si="30"/>
        <v>56.819489953766201</v>
      </c>
      <c r="E162">
        <f t="shared" ca="1" si="32"/>
        <v>58.032100952237599</v>
      </c>
      <c r="F162" s="1">
        <f t="shared" ca="1" si="34"/>
        <v>57.705237360332902</v>
      </c>
      <c r="G162" s="1">
        <f t="shared" ca="1" si="36"/>
        <v>57.6805895900699</v>
      </c>
      <c r="H162" s="1">
        <f t="shared" ca="1" si="38"/>
        <v>58.665275817946501</v>
      </c>
      <c r="K162">
        <v>161</v>
      </c>
      <c r="L162" t="str">
        <f>_xlfn.TEXTJOIN("",TRUE,"Data!",(ADDRESS(VALUE(K163),MATCH(HLOOKUP($J$3,Data!$A$1:$BV$183,1,FALSE),Data!$A$1:$BV$1,0),4)))</f>
        <v>Data!Z162</v>
      </c>
      <c r="N162">
        <f t="shared" ca="1" si="29"/>
        <v>56.2246216534067</v>
      </c>
      <c r="O162">
        <f t="shared" ca="1" si="31"/>
        <v>55.500476766254202</v>
      </c>
      <c r="P162">
        <f t="shared" ca="1" si="33"/>
        <v>56.819489953766201</v>
      </c>
      <c r="Q162">
        <f t="shared" ca="1" si="35"/>
        <v>58.032100952237599</v>
      </c>
      <c r="R162">
        <f t="shared" ca="1" si="37"/>
        <v>57.705237360332902</v>
      </c>
      <c r="S162">
        <f t="shared" ca="1" si="39"/>
        <v>57.6805895900699</v>
      </c>
      <c r="T162">
        <f t="shared" ca="1" si="40"/>
        <v>58.665275817946501</v>
      </c>
      <c r="U162" s="13">
        <v>43857</v>
      </c>
      <c r="V162" s="14">
        <v>4974274.9999999981</v>
      </c>
      <c r="W162" s="14" cm="1">
        <f t="array" aca="1" ref="W162" ca="1">_xlfn.SWITCH($J$1,0,$N162,1,$O162,2,$P162,3,$Q162,4,$R162,5,$S162,6,$T162)</f>
        <v>57.705237360332902</v>
      </c>
      <c r="X162" s="14" t="e" cm="1">
        <f t="array" aca="1" ref="X162" ca="1">_xlfn.SWITCH($J$1,0,$N356,1,$O356,2,$P356,3,$Q356,4,$R356,5,$S356,6,$T356)</f>
        <v>#N/A</v>
      </c>
    </row>
    <row r="163" spans="1:24">
      <c r="A163">
        <v>5118974.9999999953</v>
      </c>
      <c r="B163" s="1" cm="1">
        <f t="array" aca="1" ref="B163" ca="1">INDIRECT(L163)</f>
        <v>58.037718464145598</v>
      </c>
      <c r="C163">
        <f t="shared" ca="1" si="28"/>
        <v>56.2246216534067</v>
      </c>
      <c r="D163">
        <f t="shared" ca="1" si="30"/>
        <v>55.500476766254202</v>
      </c>
      <c r="E163">
        <f t="shared" ca="1" si="32"/>
        <v>56.819489953766201</v>
      </c>
      <c r="F163" s="1">
        <f t="shared" ca="1" si="34"/>
        <v>58.032100952237599</v>
      </c>
      <c r="G163" s="1">
        <f t="shared" ca="1" si="36"/>
        <v>57.705237360332902</v>
      </c>
      <c r="H163" s="1">
        <f t="shared" ca="1" si="38"/>
        <v>57.6805895900699</v>
      </c>
      <c r="K163">
        <v>162</v>
      </c>
      <c r="L163" t="str">
        <f>_xlfn.TEXTJOIN("",TRUE,"Data!",(ADDRESS(VALUE(K164),MATCH(HLOOKUP($J$3,Data!$A$1:$BV$183,1,FALSE),Data!$A$1:$BV$1,0),4)))</f>
        <v>Data!Z163</v>
      </c>
      <c r="N163">
        <f t="shared" ref="N163:N183" ca="1" si="41">B163+B162*$J$2</f>
        <v>58.037718464145598</v>
      </c>
      <c r="O163">
        <f t="shared" ca="1" si="31"/>
        <v>56.2246216534067</v>
      </c>
      <c r="P163">
        <f t="shared" ca="1" si="33"/>
        <v>55.500476766254202</v>
      </c>
      <c r="Q163">
        <f t="shared" ca="1" si="35"/>
        <v>56.819489953766201</v>
      </c>
      <c r="R163">
        <f t="shared" ca="1" si="37"/>
        <v>58.032100952237599</v>
      </c>
      <c r="S163">
        <f t="shared" ca="1" si="39"/>
        <v>57.705237360332902</v>
      </c>
      <c r="T163">
        <f t="shared" ca="1" si="40"/>
        <v>57.6805895900699</v>
      </c>
      <c r="U163" s="13">
        <v>43864</v>
      </c>
      <c r="V163" s="14">
        <v>5118974.9999999953</v>
      </c>
      <c r="W163" s="14" cm="1">
        <f t="array" aca="1" ref="W163" ca="1">_xlfn.SWITCH($J$1,0,$N163,1,$O163,2,$P163,3,$Q163,4,$R163,5,$S163,6,$T163)</f>
        <v>58.032100952237599</v>
      </c>
      <c r="X163" s="14" t="e" cm="1">
        <f t="array" aca="1" ref="X163" ca="1">_xlfn.SWITCH($J$1,0,$N357,1,$O357,2,$P357,3,$Q357,4,$R357,5,$S357,6,$T357)</f>
        <v>#N/A</v>
      </c>
    </row>
    <row r="164" spans="1:24">
      <c r="A164">
        <v>4677874.9999999972</v>
      </c>
      <c r="B164" s="1" cm="1">
        <f t="array" aca="1" ref="B164" ca="1">INDIRECT(L164)</f>
        <v>55.640099377388204</v>
      </c>
      <c r="C164">
        <f t="shared" ca="1" si="28"/>
        <v>58.037718464145598</v>
      </c>
      <c r="D164">
        <f t="shared" ca="1" si="30"/>
        <v>56.2246216534067</v>
      </c>
      <c r="E164">
        <f t="shared" ca="1" si="32"/>
        <v>55.500476766254202</v>
      </c>
      <c r="F164" s="1">
        <f t="shared" ca="1" si="34"/>
        <v>56.819489953766201</v>
      </c>
      <c r="G164" s="1">
        <f t="shared" ca="1" si="36"/>
        <v>58.032100952237599</v>
      </c>
      <c r="H164" s="1">
        <f t="shared" ca="1" si="38"/>
        <v>57.705237360332902</v>
      </c>
      <c r="K164">
        <v>163</v>
      </c>
      <c r="L164" t="str">
        <f>_xlfn.TEXTJOIN("",TRUE,"Data!",(ADDRESS(VALUE(K165),MATCH(HLOOKUP($J$3,Data!$A$1:$BV$183,1,FALSE),Data!$A$1:$BV$1,0),4)))</f>
        <v>Data!Z164</v>
      </c>
      <c r="N164">
        <f t="shared" ca="1" si="41"/>
        <v>55.640099377388204</v>
      </c>
      <c r="O164">
        <f t="shared" ca="1" si="31"/>
        <v>58.037718464145598</v>
      </c>
      <c r="P164">
        <f t="shared" ca="1" si="33"/>
        <v>56.2246216534067</v>
      </c>
      <c r="Q164">
        <f t="shared" ca="1" si="35"/>
        <v>55.500476766254202</v>
      </c>
      <c r="R164">
        <f t="shared" ca="1" si="37"/>
        <v>56.819489953766201</v>
      </c>
      <c r="S164">
        <f t="shared" ca="1" si="39"/>
        <v>58.032100952237599</v>
      </c>
      <c r="T164">
        <f t="shared" ca="1" si="40"/>
        <v>57.705237360332902</v>
      </c>
      <c r="U164" s="13">
        <v>43871</v>
      </c>
      <c r="V164" s="14">
        <v>4677874.9999999972</v>
      </c>
      <c r="W164" s="14" cm="1">
        <f t="array" aca="1" ref="W164" ca="1">_xlfn.SWITCH($J$1,0,$N164,1,$O164,2,$P164,3,$Q164,4,$R164,5,$S164,6,$T164)</f>
        <v>56.819489953766201</v>
      </c>
      <c r="X164" s="14" t="e" cm="1">
        <f t="array" aca="1" ref="X164" ca="1">_xlfn.SWITCH($J$1,0,$N358,1,$O358,2,$P358,3,$Q358,4,$R358,5,$S358,6,$T358)</f>
        <v>#N/A</v>
      </c>
    </row>
    <row r="165" spans="1:24">
      <c r="A165">
        <v>4613174.9999999925</v>
      </c>
      <c r="B165" s="1" cm="1">
        <f t="array" aca="1" ref="B165" ca="1">INDIRECT(L165)</f>
        <v>54.890315211324001</v>
      </c>
      <c r="C165">
        <f t="shared" ca="1" si="28"/>
        <v>55.640099377388204</v>
      </c>
      <c r="D165">
        <f t="shared" ca="1" si="30"/>
        <v>58.037718464145598</v>
      </c>
      <c r="E165">
        <f t="shared" ca="1" si="32"/>
        <v>56.2246216534067</v>
      </c>
      <c r="F165" s="1">
        <f t="shared" ca="1" si="34"/>
        <v>55.500476766254202</v>
      </c>
      <c r="G165" s="1">
        <f t="shared" ca="1" si="36"/>
        <v>56.819489953766201</v>
      </c>
      <c r="H165" s="1">
        <f t="shared" ca="1" si="38"/>
        <v>58.032100952237599</v>
      </c>
      <c r="K165">
        <v>164</v>
      </c>
      <c r="L165" t="str">
        <f>_xlfn.TEXTJOIN("",TRUE,"Data!",(ADDRESS(VALUE(K166),MATCH(HLOOKUP($J$3,Data!$A$1:$BV$183,1,FALSE),Data!$A$1:$BV$1,0),4)))</f>
        <v>Data!Z165</v>
      </c>
      <c r="N165">
        <f t="shared" ca="1" si="41"/>
        <v>54.890315211324001</v>
      </c>
      <c r="O165">
        <f t="shared" ca="1" si="31"/>
        <v>55.640099377388204</v>
      </c>
      <c r="P165">
        <f t="shared" ca="1" si="33"/>
        <v>58.037718464145598</v>
      </c>
      <c r="Q165">
        <f t="shared" ca="1" si="35"/>
        <v>56.2246216534067</v>
      </c>
      <c r="R165">
        <f t="shared" ca="1" si="37"/>
        <v>55.500476766254202</v>
      </c>
      <c r="S165">
        <f t="shared" ca="1" si="39"/>
        <v>56.819489953766201</v>
      </c>
      <c r="T165">
        <f t="shared" ca="1" si="40"/>
        <v>58.032100952237599</v>
      </c>
      <c r="U165" s="13">
        <v>43878</v>
      </c>
      <c r="V165" s="14">
        <v>4613174.9999999925</v>
      </c>
      <c r="W165" s="14" cm="1">
        <f t="array" aca="1" ref="W165" ca="1">_xlfn.SWITCH($J$1,0,$N165,1,$O165,2,$P165,3,$Q165,4,$R165,5,$S165,6,$T165)</f>
        <v>55.500476766254202</v>
      </c>
      <c r="X165" s="14" t="e" cm="1">
        <f t="array" aca="1" ref="X165" ca="1">_xlfn.SWITCH($J$1,0,$N359,1,$O359,2,$P359,3,$Q359,4,$R359,5,$S359,6,$T359)</f>
        <v>#N/A</v>
      </c>
    </row>
    <row r="166" spans="1:24">
      <c r="A166">
        <v>5622203.9999999925</v>
      </c>
      <c r="B166" s="1" cm="1">
        <f t="array" aca="1" ref="B166" ca="1">INDIRECT(L166)</f>
        <v>57.858759931158602</v>
      </c>
      <c r="C166">
        <f t="shared" ca="1" si="28"/>
        <v>54.890315211324001</v>
      </c>
      <c r="D166">
        <f t="shared" ca="1" si="30"/>
        <v>55.640099377388204</v>
      </c>
      <c r="E166">
        <f t="shared" ca="1" si="32"/>
        <v>58.037718464145598</v>
      </c>
      <c r="F166" s="1">
        <f t="shared" ca="1" si="34"/>
        <v>56.2246216534067</v>
      </c>
      <c r="G166" s="1">
        <f t="shared" ca="1" si="36"/>
        <v>55.500476766254202</v>
      </c>
      <c r="H166" s="1">
        <f t="shared" ca="1" si="38"/>
        <v>56.819489953766201</v>
      </c>
      <c r="K166">
        <v>165</v>
      </c>
      <c r="L166" t="str">
        <f>_xlfn.TEXTJOIN("",TRUE,"Data!",(ADDRESS(VALUE(K167),MATCH(HLOOKUP($J$3,Data!$A$1:$BV$183,1,FALSE),Data!$A$1:$BV$1,0),4)))</f>
        <v>Data!Z166</v>
      </c>
      <c r="N166">
        <f t="shared" ca="1" si="41"/>
        <v>57.858759931158602</v>
      </c>
      <c r="O166">
        <f t="shared" ca="1" si="31"/>
        <v>54.890315211324001</v>
      </c>
      <c r="P166">
        <f t="shared" ca="1" si="33"/>
        <v>55.640099377388204</v>
      </c>
      <c r="Q166">
        <f t="shared" ca="1" si="35"/>
        <v>58.037718464145598</v>
      </c>
      <c r="R166">
        <f t="shared" ca="1" si="37"/>
        <v>56.2246216534067</v>
      </c>
      <c r="S166">
        <f t="shared" ca="1" si="39"/>
        <v>55.500476766254202</v>
      </c>
      <c r="T166">
        <f t="shared" ca="1" si="40"/>
        <v>56.819489953766201</v>
      </c>
      <c r="U166" s="13">
        <v>43885</v>
      </c>
      <c r="V166" s="14">
        <v>5622203.9999999925</v>
      </c>
      <c r="W166" s="14" cm="1">
        <f t="array" aca="1" ref="W166" ca="1">_xlfn.SWITCH($J$1,0,$N166,1,$O166,2,$P166,3,$Q166,4,$R166,5,$S166,6,$T166)</f>
        <v>56.2246216534067</v>
      </c>
      <c r="X166" s="14" t="e" cm="1">
        <f t="array" aca="1" ref="X166" ca="1">_xlfn.SWITCH($J$1,0,$N360,1,$O360,2,$P360,3,$Q360,4,$R360,5,$S360,6,$T360)</f>
        <v>#N/A</v>
      </c>
    </row>
    <row r="167" spans="1:24">
      <c r="A167">
        <v>7135403.9999999395</v>
      </c>
      <c r="B167" s="1" cm="1">
        <f t="array" aca="1" ref="B167" ca="1">INDIRECT(L167)</f>
        <v>60.895928460392703</v>
      </c>
      <c r="C167">
        <f t="shared" ca="1" si="28"/>
        <v>57.858759931158602</v>
      </c>
      <c r="D167">
        <f t="shared" ca="1" si="30"/>
        <v>54.890315211324001</v>
      </c>
      <c r="E167">
        <f t="shared" ca="1" si="32"/>
        <v>55.640099377388204</v>
      </c>
      <c r="F167" s="1">
        <f t="shared" ca="1" si="34"/>
        <v>58.037718464145598</v>
      </c>
      <c r="G167" s="1">
        <f t="shared" ca="1" si="36"/>
        <v>56.2246216534067</v>
      </c>
      <c r="H167" s="1">
        <f t="shared" ca="1" si="38"/>
        <v>55.500476766254202</v>
      </c>
      <c r="K167">
        <v>166</v>
      </c>
      <c r="L167" t="str">
        <f>_xlfn.TEXTJOIN("",TRUE,"Data!",(ADDRESS(VALUE(K168),MATCH(HLOOKUP($J$3,Data!$A$1:$BV$183,1,FALSE),Data!$A$1:$BV$1,0),4)))</f>
        <v>Data!Z167</v>
      </c>
      <c r="N167">
        <f t="shared" ca="1" si="41"/>
        <v>60.895928460392703</v>
      </c>
      <c r="O167">
        <f t="shared" ca="1" si="31"/>
        <v>57.858759931158602</v>
      </c>
      <c r="P167">
        <f t="shared" ca="1" si="33"/>
        <v>54.890315211324001</v>
      </c>
      <c r="Q167">
        <f t="shared" ca="1" si="35"/>
        <v>55.640099377388204</v>
      </c>
      <c r="R167">
        <f t="shared" ca="1" si="37"/>
        <v>58.037718464145598</v>
      </c>
      <c r="S167">
        <f t="shared" ca="1" si="39"/>
        <v>56.2246216534067</v>
      </c>
      <c r="T167">
        <f t="shared" ca="1" si="40"/>
        <v>55.500476766254202</v>
      </c>
      <c r="U167" s="13">
        <v>43892</v>
      </c>
      <c r="V167" s="14">
        <v>7135403.9999999395</v>
      </c>
      <c r="W167" s="14" cm="1">
        <f t="array" aca="1" ref="W167" ca="1">_xlfn.SWITCH($J$1,0,$N167,1,$O167,2,$P167,3,$Q167,4,$R167,5,$S167,6,$T167)</f>
        <v>58.037718464145598</v>
      </c>
      <c r="X167" s="14" t="e" cm="1">
        <f t="array" aca="1" ref="X167" ca="1">_xlfn.SWITCH($J$1,0,$N361,1,$O361,2,$P361,3,$Q361,4,$R361,5,$S361,6,$T361)</f>
        <v>#N/A</v>
      </c>
    </row>
    <row r="168" spans="1:24">
      <c r="A168">
        <v>7327903.9999999544</v>
      </c>
      <c r="B168" s="1" cm="1">
        <f t="array" aca="1" ref="B168" ca="1">INDIRECT(L168)</f>
        <v>60.311386655720298</v>
      </c>
      <c r="C168">
        <f t="shared" ca="1" si="28"/>
        <v>60.895928460392703</v>
      </c>
      <c r="D168">
        <f t="shared" ca="1" si="30"/>
        <v>57.858759931158602</v>
      </c>
      <c r="E168">
        <f t="shared" ca="1" si="32"/>
        <v>54.890315211324001</v>
      </c>
      <c r="F168" s="1">
        <f t="shared" ca="1" si="34"/>
        <v>55.640099377388204</v>
      </c>
      <c r="G168" s="1">
        <f t="shared" ca="1" si="36"/>
        <v>58.037718464145598</v>
      </c>
      <c r="H168" s="1">
        <f t="shared" ca="1" si="38"/>
        <v>56.2246216534067</v>
      </c>
      <c r="K168">
        <v>167</v>
      </c>
      <c r="L168" t="str">
        <f>_xlfn.TEXTJOIN("",TRUE,"Data!",(ADDRESS(VALUE(K169),MATCH(HLOOKUP($J$3,Data!$A$1:$BV$183,1,FALSE),Data!$A$1:$BV$1,0),4)))</f>
        <v>Data!Z168</v>
      </c>
      <c r="N168">
        <f t="shared" ca="1" si="41"/>
        <v>60.311386655720298</v>
      </c>
      <c r="O168">
        <f t="shared" ca="1" si="31"/>
        <v>60.895928460392703</v>
      </c>
      <c r="P168">
        <f t="shared" ca="1" si="33"/>
        <v>57.858759931158602</v>
      </c>
      <c r="Q168">
        <f t="shared" ca="1" si="35"/>
        <v>54.890315211324001</v>
      </c>
      <c r="R168">
        <f t="shared" ca="1" si="37"/>
        <v>55.640099377388204</v>
      </c>
      <c r="S168">
        <f t="shared" ca="1" si="39"/>
        <v>58.037718464145598</v>
      </c>
      <c r="T168">
        <f t="shared" ca="1" si="40"/>
        <v>56.2246216534067</v>
      </c>
      <c r="U168" s="13">
        <v>43899</v>
      </c>
      <c r="V168" s="14">
        <v>7327903.9999999544</v>
      </c>
      <c r="W168" s="14" cm="1">
        <f t="array" aca="1" ref="W168" ca="1">_xlfn.SWITCH($J$1,0,$N168,1,$O168,2,$P168,3,$Q168,4,$R168,5,$S168,6,$T168)</f>
        <v>55.640099377388204</v>
      </c>
      <c r="X168" s="14" t="e" cm="1">
        <f t="array" aca="1" ref="X168" ca="1">_xlfn.SWITCH($J$1,0,$N362,1,$O362,2,$P362,3,$Q362,4,$R362,5,$S362,6,$T362)</f>
        <v>#N/A</v>
      </c>
    </row>
    <row r="169" spans="1:24">
      <c r="A169">
        <v>6497303.999999946</v>
      </c>
      <c r="B169" s="1" cm="1">
        <f t="array" aca="1" ref="B169" ca="1">INDIRECT(L169)</f>
        <v>53.920156963565198</v>
      </c>
      <c r="C169">
        <f t="shared" ca="1" si="28"/>
        <v>60.311386655720298</v>
      </c>
      <c r="D169">
        <f t="shared" ca="1" si="30"/>
        <v>60.895928460392703</v>
      </c>
      <c r="E169">
        <f t="shared" ca="1" si="32"/>
        <v>57.858759931158602</v>
      </c>
      <c r="F169" s="1">
        <f t="shared" ca="1" si="34"/>
        <v>54.890315211324001</v>
      </c>
      <c r="G169" s="1">
        <f t="shared" ca="1" si="36"/>
        <v>55.640099377388204</v>
      </c>
      <c r="H169" s="1">
        <f t="shared" ca="1" si="38"/>
        <v>58.037718464145598</v>
      </c>
      <c r="K169">
        <v>168</v>
      </c>
      <c r="L169" t="str">
        <f>_xlfn.TEXTJOIN("",TRUE,"Data!",(ADDRESS(VALUE(K170),MATCH(HLOOKUP($J$3,Data!$A$1:$BV$183,1,FALSE),Data!$A$1:$BV$1,0),4)))</f>
        <v>Data!Z169</v>
      </c>
      <c r="N169">
        <f t="shared" ca="1" si="41"/>
        <v>53.920156963565198</v>
      </c>
      <c r="O169">
        <f t="shared" ca="1" si="31"/>
        <v>60.311386655720298</v>
      </c>
      <c r="P169">
        <f t="shared" ca="1" si="33"/>
        <v>60.895928460392703</v>
      </c>
      <c r="Q169">
        <f t="shared" ca="1" si="35"/>
        <v>57.858759931158602</v>
      </c>
      <c r="R169">
        <f t="shared" ca="1" si="37"/>
        <v>54.890315211324001</v>
      </c>
      <c r="S169">
        <f t="shared" ca="1" si="39"/>
        <v>55.640099377388204</v>
      </c>
      <c r="T169">
        <f t="shared" ca="1" si="40"/>
        <v>58.037718464145598</v>
      </c>
      <c r="U169" s="13">
        <v>43906</v>
      </c>
      <c r="V169" s="14">
        <v>6497303.999999946</v>
      </c>
      <c r="W169" s="14" cm="1">
        <f t="array" aca="1" ref="W169" ca="1">_xlfn.SWITCH($J$1,0,$N169,1,$O169,2,$P169,3,$Q169,4,$R169,5,$S169,6,$T169)</f>
        <v>54.890315211324001</v>
      </c>
      <c r="X169" s="14" t="e" cm="1">
        <f t="array" aca="1" ref="X169" ca="1">_xlfn.SWITCH($J$1,0,$N363,1,$O363,2,$P363,3,$Q363,4,$R363,5,$S363,6,$T363)</f>
        <v>#N/A</v>
      </c>
    </row>
    <row r="170" spans="1:24">
      <c r="A170">
        <v>4640103.9999999953</v>
      </c>
      <c r="B170" s="1" cm="1">
        <f t="array" aca="1" ref="B170" ca="1">INDIRECT(L170)</f>
        <v>52.924320558332298</v>
      </c>
      <c r="C170">
        <f t="shared" ca="1" si="28"/>
        <v>53.920156963565198</v>
      </c>
      <c r="D170">
        <f t="shared" ca="1" si="30"/>
        <v>60.311386655720298</v>
      </c>
      <c r="E170">
        <f t="shared" ca="1" si="32"/>
        <v>60.895928460392703</v>
      </c>
      <c r="F170" s="1">
        <f t="shared" ca="1" si="34"/>
        <v>57.858759931158602</v>
      </c>
      <c r="G170" s="1">
        <f t="shared" ca="1" si="36"/>
        <v>54.890315211324001</v>
      </c>
      <c r="H170" s="1">
        <f t="shared" ca="1" si="38"/>
        <v>55.640099377388204</v>
      </c>
      <c r="K170">
        <v>169</v>
      </c>
      <c r="L170" t="str">
        <f>_xlfn.TEXTJOIN("",TRUE,"Data!",(ADDRESS(VALUE(K171),MATCH(HLOOKUP($J$3,Data!$A$1:$BV$183,1,FALSE),Data!$A$1:$BV$1,0),4)))</f>
        <v>Data!Z170</v>
      </c>
      <c r="N170">
        <f t="shared" ca="1" si="41"/>
        <v>52.924320558332298</v>
      </c>
      <c r="O170">
        <f t="shared" ca="1" si="31"/>
        <v>53.920156963565198</v>
      </c>
      <c r="P170">
        <f t="shared" ca="1" si="33"/>
        <v>60.311386655720298</v>
      </c>
      <c r="Q170">
        <f t="shared" ca="1" si="35"/>
        <v>60.895928460392703</v>
      </c>
      <c r="R170">
        <f t="shared" ca="1" si="37"/>
        <v>57.858759931158602</v>
      </c>
      <c r="S170">
        <f t="shared" ca="1" si="39"/>
        <v>54.890315211324001</v>
      </c>
      <c r="T170">
        <f t="shared" ca="1" si="40"/>
        <v>55.640099377388204</v>
      </c>
      <c r="U170" s="13">
        <v>43913</v>
      </c>
      <c r="V170" s="14">
        <v>4640103.9999999953</v>
      </c>
      <c r="W170" s="14" cm="1">
        <f t="array" aca="1" ref="W170" ca="1">_xlfn.SWITCH($J$1,0,$N170,1,$O170,2,$P170,3,$Q170,4,$R170,5,$S170,6,$T170)</f>
        <v>57.858759931158602</v>
      </c>
      <c r="X170" s="14" t="e" cm="1">
        <f t="array" aca="1" ref="X170" ca="1">_xlfn.SWITCH($J$1,0,$N364,1,$O364,2,$P364,3,$Q364,4,$R364,5,$S364,6,$T364)</f>
        <v>#N/A</v>
      </c>
    </row>
    <row r="171" spans="1:24">
      <c r="A171">
        <v>4999797.4999999963</v>
      </c>
      <c r="B171" s="1" cm="1">
        <f t="array" aca="1" ref="B171" ca="1">INDIRECT(L171)</f>
        <v>54.766215211716002</v>
      </c>
      <c r="C171">
        <f t="shared" ca="1" si="28"/>
        <v>52.924320558332298</v>
      </c>
      <c r="D171">
        <f t="shared" ca="1" si="30"/>
        <v>53.920156963565198</v>
      </c>
      <c r="E171">
        <f t="shared" ca="1" si="32"/>
        <v>60.311386655720298</v>
      </c>
      <c r="F171" s="1">
        <f t="shared" ca="1" si="34"/>
        <v>60.895928460392703</v>
      </c>
      <c r="G171" s="1">
        <f t="shared" ca="1" si="36"/>
        <v>57.858759931158602</v>
      </c>
      <c r="H171" s="1">
        <f t="shared" ca="1" si="38"/>
        <v>54.890315211324001</v>
      </c>
      <c r="K171">
        <v>170</v>
      </c>
      <c r="L171" t="str">
        <f>_xlfn.TEXTJOIN("",TRUE,"Data!",(ADDRESS(VALUE(K172),MATCH(HLOOKUP($J$3,Data!$A$1:$BV$183,1,FALSE),Data!$A$1:$BV$1,0),4)))</f>
        <v>Data!Z171</v>
      </c>
      <c r="N171">
        <f t="shared" ca="1" si="41"/>
        <v>54.766215211716002</v>
      </c>
      <c r="O171">
        <f t="shared" ca="1" si="31"/>
        <v>52.924320558332298</v>
      </c>
      <c r="P171">
        <f t="shared" ca="1" si="33"/>
        <v>53.920156963565198</v>
      </c>
      <c r="Q171">
        <f t="shared" ca="1" si="35"/>
        <v>60.311386655720298</v>
      </c>
      <c r="R171">
        <f t="shared" ca="1" si="37"/>
        <v>60.895928460392703</v>
      </c>
      <c r="S171">
        <f t="shared" ca="1" si="39"/>
        <v>57.858759931158602</v>
      </c>
      <c r="T171">
        <f t="shared" ca="1" si="40"/>
        <v>54.890315211324001</v>
      </c>
      <c r="U171" s="13">
        <v>43920</v>
      </c>
      <c r="V171" s="14">
        <v>4999797.4999999963</v>
      </c>
      <c r="W171" s="14" cm="1">
        <f t="array" aca="1" ref="W171" ca="1">_xlfn.SWITCH($J$1,0,$N171,1,$O171,2,$P171,3,$Q171,4,$R171,5,$S171,6,$T171)</f>
        <v>60.895928460392703</v>
      </c>
      <c r="X171" s="14" t="e" cm="1">
        <f t="array" aca="1" ref="X171" ca="1">_xlfn.SWITCH($J$1,0,$N365,1,$O365,2,$P365,3,$Q365,4,$R365,5,$S365,6,$T365)</f>
        <v>#N/A</v>
      </c>
    </row>
    <row r="172" spans="1:24">
      <c r="A172">
        <v>4878497.4999999953</v>
      </c>
      <c r="B172" s="1" cm="1">
        <f t="array" aca="1" ref="B172" ca="1">INDIRECT(L172)</f>
        <v>53.840426463270703</v>
      </c>
      <c r="C172">
        <f t="shared" ca="1" si="28"/>
        <v>54.766215211716002</v>
      </c>
      <c r="D172">
        <f t="shared" ca="1" si="30"/>
        <v>52.924320558332298</v>
      </c>
      <c r="E172">
        <f t="shared" ca="1" si="32"/>
        <v>53.920156963565198</v>
      </c>
      <c r="F172" s="1">
        <f t="shared" ca="1" si="34"/>
        <v>60.311386655720298</v>
      </c>
      <c r="G172" s="1">
        <f t="shared" ca="1" si="36"/>
        <v>60.895928460392703</v>
      </c>
      <c r="H172" s="1">
        <f t="shared" ca="1" si="38"/>
        <v>57.858759931158602</v>
      </c>
      <c r="K172">
        <v>171</v>
      </c>
      <c r="L172" t="str">
        <f>_xlfn.TEXTJOIN("",TRUE,"Data!",(ADDRESS(VALUE(K173),MATCH(HLOOKUP($J$3,Data!$A$1:$BV$183,1,FALSE),Data!$A$1:$BV$1,0),4)))</f>
        <v>Data!Z172</v>
      </c>
      <c r="N172">
        <f t="shared" ca="1" si="41"/>
        <v>53.840426463270703</v>
      </c>
      <c r="O172">
        <f t="shared" ca="1" si="31"/>
        <v>54.766215211716002</v>
      </c>
      <c r="P172">
        <f t="shared" ca="1" si="33"/>
        <v>52.924320558332298</v>
      </c>
      <c r="Q172">
        <f t="shared" ca="1" si="35"/>
        <v>53.920156963565198</v>
      </c>
      <c r="R172">
        <f t="shared" ca="1" si="37"/>
        <v>60.311386655720298</v>
      </c>
      <c r="S172">
        <f t="shared" ca="1" si="39"/>
        <v>60.895928460392703</v>
      </c>
      <c r="T172">
        <f t="shared" ca="1" si="40"/>
        <v>57.858759931158602</v>
      </c>
      <c r="U172" s="13">
        <v>43927</v>
      </c>
      <c r="V172" s="14">
        <v>4878497.4999999953</v>
      </c>
      <c r="W172" s="14" cm="1">
        <f t="array" aca="1" ref="W172" ca="1">_xlfn.SWITCH($J$1,0,$N172,1,$O172,2,$P172,3,$Q172,4,$R172,5,$S172,6,$T172)</f>
        <v>60.311386655720298</v>
      </c>
      <c r="X172" s="14" t="e" cm="1">
        <f t="array" aca="1" ref="X172" ca="1">_xlfn.SWITCH($J$1,0,$N366,1,$O366,2,$P366,3,$Q366,4,$R366,5,$S366,6,$T366)</f>
        <v>#N/A</v>
      </c>
    </row>
    <row r="173" spans="1:24">
      <c r="A173">
        <v>4538097.4999999916</v>
      </c>
      <c r="B173" s="1" cm="1">
        <f t="array" aca="1" ref="B173" ca="1">INDIRECT(L173)</f>
        <v>52.654000029748097</v>
      </c>
      <c r="C173">
        <f t="shared" ca="1" si="28"/>
        <v>53.840426463270703</v>
      </c>
      <c r="D173">
        <f t="shared" ca="1" si="30"/>
        <v>54.766215211716002</v>
      </c>
      <c r="E173">
        <f t="shared" ca="1" si="32"/>
        <v>52.924320558332298</v>
      </c>
      <c r="F173" s="1">
        <f t="shared" ca="1" si="34"/>
        <v>53.920156963565198</v>
      </c>
      <c r="G173" s="1">
        <f t="shared" ca="1" si="36"/>
        <v>60.311386655720298</v>
      </c>
      <c r="H173" s="1">
        <f t="shared" ca="1" si="38"/>
        <v>60.895928460392703</v>
      </c>
      <c r="K173">
        <v>172</v>
      </c>
      <c r="L173" t="str">
        <f>_xlfn.TEXTJOIN("",TRUE,"Data!",(ADDRESS(VALUE(K174),MATCH(HLOOKUP($J$3,Data!$A$1:$BV$183,1,FALSE),Data!$A$1:$BV$1,0),4)))</f>
        <v>Data!Z173</v>
      </c>
      <c r="N173">
        <f t="shared" ca="1" si="41"/>
        <v>52.654000029748097</v>
      </c>
      <c r="O173">
        <f t="shared" ca="1" si="31"/>
        <v>53.840426463270703</v>
      </c>
      <c r="P173">
        <f t="shared" ca="1" si="33"/>
        <v>54.766215211716002</v>
      </c>
      <c r="Q173">
        <f t="shared" ca="1" si="35"/>
        <v>52.924320558332298</v>
      </c>
      <c r="R173">
        <f t="shared" ca="1" si="37"/>
        <v>53.920156963565198</v>
      </c>
      <c r="S173">
        <f t="shared" ca="1" si="39"/>
        <v>60.311386655720298</v>
      </c>
      <c r="T173">
        <f t="shared" ca="1" si="40"/>
        <v>60.895928460392703</v>
      </c>
      <c r="U173" s="13">
        <v>43934</v>
      </c>
      <c r="V173" s="14">
        <v>4538097.4999999916</v>
      </c>
      <c r="W173" s="14" cm="1">
        <f t="array" aca="1" ref="W173" ca="1">_xlfn.SWITCH($J$1,0,$N173,1,$O173,2,$P173,3,$Q173,4,$R173,5,$S173,6,$T173)</f>
        <v>53.920156963565198</v>
      </c>
      <c r="X173" s="14" t="e" cm="1">
        <f t="array" aca="1" ref="X173" ca="1">_xlfn.SWITCH($J$1,0,$N367,1,$O367,2,$P367,3,$Q367,4,$R367,5,$S367,6,$T367)</f>
        <v>#N/A</v>
      </c>
    </row>
    <row r="174" spans="1:24">
      <c r="A174">
        <v>4712197.4999999916</v>
      </c>
      <c r="B174" s="1" cm="1">
        <f t="array" aca="1" ref="B174" ca="1">INDIRECT(L174)</f>
        <v>53.414226780604999</v>
      </c>
      <c r="C174">
        <f t="shared" ca="1" si="28"/>
        <v>52.654000029748097</v>
      </c>
      <c r="D174">
        <f t="shared" ca="1" si="30"/>
        <v>53.840426463270703</v>
      </c>
      <c r="E174">
        <f t="shared" ca="1" si="32"/>
        <v>54.766215211716002</v>
      </c>
      <c r="F174" s="1">
        <f t="shared" ca="1" si="34"/>
        <v>52.924320558332298</v>
      </c>
      <c r="G174" s="1">
        <f t="shared" ca="1" si="36"/>
        <v>53.920156963565198</v>
      </c>
      <c r="H174" s="1">
        <f t="shared" ca="1" si="38"/>
        <v>60.311386655720298</v>
      </c>
      <c r="K174">
        <v>173</v>
      </c>
      <c r="L174" t="str">
        <f>_xlfn.TEXTJOIN("",TRUE,"Data!",(ADDRESS(VALUE(K175),MATCH(HLOOKUP($J$3,Data!$A$1:$BV$183,1,FALSE),Data!$A$1:$BV$1,0),4)))</f>
        <v>Data!Z174</v>
      </c>
      <c r="N174">
        <f t="shared" ca="1" si="41"/>
        <v>53.414226780604999</v>
      </c>
      <c r="O174">
        <f t="shared" ca="1" si="31"/>
        <v>52.654000029748097</v>
      </c>
      <c r="P174">
        <f t="shared" ca="1" si="33"/>
        <v>53.840426463270703</v>
      </c>
      <c r="Q174">
        <f t="shared" ca="1" si="35"/>
        <v>54.766215211716002</v>
      </c>
      <c r="R174">
        <f t="shared" ca="1" si="37"/>
        <v>52.924320558332298</v>
      </c>
      <c r="S174">
        <f t="shared" ca="1" si="39"/>
        <v>53.920156963565198</v>
      </c>
      <c r="T174">
        <f t="shared" ca="1" si="40"/>
        <v>60.311386655720298</v>
      </c>
      <c r="U174" s="13">
        <v>43941</v>
      </c>
      <c r="V174" s="14">
        <v>4712197.4999999916</v>
      </c>
      <c r="W174" s="14" cm="1">
        <f t="array" aca="1" ref="W174" ca="1">_xlfn.SWITCH($J$1,0,$N174,1,$O174,2,$P174,3,$Q174,4,$R174,5,$S174,6,$T174)</f>
        <v>52.924320558332298</v>
      </c>
      <c r="X174" s="14" t="e" cm="1">
        <f t="array" aca="1" ref="X174" ca="1">_xlfn.SWITCH($J$1,0,$N368,1,$O368,2,$P368,3,$Q368,4,$R368,5,$S368,6,$T368)</f>
        <v>#N/A</v>
      </c>
    </row>
    <row r="175" spans="1:24">
      <c r="A175">
        <v>4819479.9999999953</v>
      </c>
      <c r="B175" s="1" cm="1">
        <f t="array" aca="1" ref="B175" ca="1">INDIRECT(L175)</f>
        <v>52.4356931764422</v>
      </c>
      <c r="C175">
        <f t="shared" ca="1" si="28"/>
        <v>53.414226780604999</v>
      </c>
      <c r="D175">
        <f t="shared" ca="1" si="30"/>
        <v>52.654000029748097</v>
      </c>
      <c r="E175">
        <f t="shared" ca="1" si="32"/>
        <v>53.840426463270703</v>
      </c>
      <c r="F175" s="1">
        <f t="shared" ca="1" si="34"/>
        <v>54.766215211716002</v>
      </c>
      <c r="G175" s="1">
        <f t="shared" ca="1" si="36"/>
        <v>52.924320558332298</v>
      </c>
      <c r="H175" s="1">
        <f t="shared" ca="1" si="38"/>
        <v>53.920156963565198</v>
      </c>
      <c r="K175">
        <v>174</v>
      </c>
      <c r="L175" t="str">
        <f>_xlfn.TEXTJOIN("",TRUE,"Data!",(ADDRESS(VALUE(K176),MATCH(HLOOKUP($J$3,Data!$A$1:$BV$183,1,FALSE),Data!$A$1:$BV$1,0),4)))</f>
        <v>Data!Z175</v>
      </c>
      <c r="N175">
        <f t="shared" ca="1" si="41"/>
        <v>52.4356931764422</v>
      </c>
      <c r="O175">
        <f t="shared" ca="1" si="31"/>
        <v>53.414226780604999</v>
      </c>
      <c r="P175">
        <f t="shared" ca="1" si="33"/>
        <v>52.654000029748097</v>
      </c>
      <c r="Q175">
        <f t="shared" ca="1" si="35"/>
        <v>53.840426463270703</v>
      </c>
      <c r="R175">
        <f t="shared" ca="1" si="37"/>
        <v>54.766215211716002</v>
      </c>
      <c r="S175">
        <f t="shared" ca="1" si="39"/>
        <v>52.924320558332298</v>
      </c>
      <c r="T175">
        <f t="shared" ca="1" si="40"/>
        <v>53.920156963565198</v>
      </c>
      <c r="U175" s="13">
        <v>43948</v>
      </c>
      <c r="V175" s="14">
        <v>4819479.9999999953</v>
      </c>
      <c r="W175" s="14" cm="1">
        <f t="array" aca="1" ref="W175" ca="1">_xlfn.SWITCH($J$1,0,$N175,1,$O175,2,$P175,3,$Q175,4,$R175,5,$S175,6,$T175)</f>
        <v>54.766215211716002</v>
      </c>
      <c r="X175" s="14" t="e" cm="1">
        <f t="array" aca="1" ref="X175" ca="1">_xlfn.SWITCH($J$1,0,$N369,1,$O369,2,$P369,3,$Q369,4,$R369,5,$S369,6,$T369)</f>
        <v>#N/A</v>
      </c>
    </row>
    <row r="176" spans="1:24">
      <c r="A176">
        <v>5595579.9999999907</v>
      </c>
      <c r="B176" s="1" cm="1">
        <f t="array" aca="1" ref="B176" ca="1">INDIRECT(L176)</f>
        <v>55.789404235128401</v>
      </c>
      <c r="C176">
        <f t="shared" ca="1" si="28"/>
        <v>52.4356931764422</v>
      </c>
      <c r="D176">
        <f t="shared" ca="1" si="30"/>
        <v>53.414226780604999</v>
      </c>
      <c r="E176">
        <f t="shared" ca="1" si="32"/>
        <v>52.654000029748097</v>
      </c>
      <c r="F176" s="1">
        <f t="shared" ca="1" si="34"/>
        <v>53.840426463270703</v>
      </c>
      <c r="G176" s="1">
        <f t="shared" ca="1" si="36"/>
        <v>54.766215211716002</v>
      </c>
      <c r="H176" s="1">
        <f t="shared" ca="1" si="38"/>
        <v>52.924320558332298</v>
      </c>
      <c r="K176">
        <v>175</v>
      </c>
      <c r="L176" t="str">
        <f>_xlfn.TEXTJOIN("",TRUE,"Data!",(ADDRESS(VALUE(K177),MATCH(HLOOKUP($J$3,Data!$A$1:$BV$183,1,FALSE),Data!$A$1:$BV$1,0),4)))</f>
        <v>Data!Z176</v>
      </c>
      <c r="N176">
        <f t="shared" ca="1" si="41"/>
        <v>55.789404235128401</v>
      </c>
      <c r="O176">
        <f t="shared" ca="1" si="31"/>
        <v>52.4356931764422</v>
      </c>
      <c r="P176">
        <f t="shared" ca="1" si="33"/>
        <v>53.414226780604999</v>
      </c>
      <c r="Q176">
        <f t="shared" ca="1" si="35"/>
        <v>52.654000029748097</v>
      </c>
      <c r="R176">
        <f t="shared" ca="1" si="37"/>
        <v>53.840426463270703</v>
      </c>
      <c r="S176">
        <f t="shared" ca="1" si="39"/>
        <v>54.766215211716002</v>
      </c>
      <c r="T176">
        <f t="shared" ca="1" si="40"/>
        <v>52.924320558332298</v>
      </c>
      <c r="U176" s="13">
        <v>43955</v>
      </c>
      <c r="V176" s="14">
        <v>5595579.9999999907</v>
      </c>
      <c r="W176" s="14" cm="1">
        <f t="array" aca="1" ref="W176" ca="1">_xlfn.SWITCH($J$1,0,$N176,1,$O176,2,$P176,3,$Q176,4,$R176,5,$S176,6,$T176)</f>
        <v>53.840426463270703</v>
      </c>
      <c r="X176" s="14" t="e" cm="1">
        <f t="array" aca="1" ref="X176" ca="1">_xlfn.SWITCH($J$1,0,$N370,1,$O370,2,$P370,3,$Q370,4,$R370,5,$S370,6,$T370)</f>
        <v>#N/A</v>
      </c>
    </row>
    <row r="177" spans="1:24">
      <c r="A177">
        <v>4812879.9999999898</v>
      </c>
      <c r="B177" s="1" cm="1">
        <f t="array" aca="1" ref="B177" ca="1">INDIRECT(L177)</f>
        <v>54.186448560944797</v>
      </c>
      <c r="C177">
        <f t="shared" ca="1" si="28"/>
        <v>55.789404235128401</v>
      </c>
      <c r="D177">
        <f t="shared" ca="1" si="30"/>
        <v>52.4356931764422</v>
      </c>
      <c r="E177">
        <f t="shared" ca="1" si="32"/>
        <v>53.414226780604999</v>
      </c>
      <c r="F177" s="1">
        <f t="shared" ca="1" si="34"/>
        <v>52.654000029748097</v>
      </c>
      <c r="G177" s="1">
        <f t="shared" ca="1" si="36"/>
        <v>53.840426463270703</v>
      </c>
      <c r="H177" s="1">
        <f t="shared" ca="1" si="38"/>
        <v>54.766215211716002</v>
      </c>
      <c r="K177">
        <v>176</v>
      </c>
      <c r="L177" t="str">
        <f>_xlfn.TEXTJOIN("",TRUE,"Data!",(ADDRESS(VALUE(K178),MATCH(HLOOKUP($J$3,Data!$A$1:$BV$183,1,FALSE),Data!$A$1:$BV$1,0),4)))</f>
        <v>Data!Z177</v>
      </c>
      <c r="N177">
        <f t="shared" ca="1" si="41"/>
        <v>54.186448560944797</v>
      </c>
      <c r="O177">
        <f t="shared" ca="1" si="31"/>
        <v>55.789404235128401</v>
      </c>
      <c r="P177">
        <f t="shared" ca="1" si="33"/>
        <v>52.4356931764422</v>
      </c>
      <c r="Q177">
        <f t="shared" ca="1" si="35"/>
        <v>53.414226780604999</v>
      </c>
      <c r="R177">
        <f t="shared" ca="1" si="37"/>
        <v>52.654000029748097</v>
      </c>
      <c r="S177">
        <f t="shared" ca="1" si="39"/>
        <v>53.840426463270703</v>
      </c>
      <c r="T177">
        <f t="shared" ca="1" si="40"/>
        <v>54.766215211716002</v>
      </c>
      <c r="U177" s="13">
        <v>43962</v>
      </c>
      <c r="V177" s="14">
        <v>4812879.9999999898</v>
      </c>
      <c r="W177" s="14" cm="1">
        <f t="array" aca="1" ref="W177" ca="1">_xlfn.SWITCH($J$1,0,$N177,1,$O177,2,$P177,3,$Q177,4,$R177,5,$S177,6,$T177)</f>
        <v>52.654000029748097</v>
      </c>
      <c r="X177" s="14" t="e" cm="1">
        <f t="array" aca="1" ref="X177" ca="1">_xlfn.SWITCH($J$1,0,$N371,1,$O371,2,$P371,3,$Q371,4,$R371,5,$S371,6,$T371)</f>
        <v>#N/A</v>
      </c>
    </row>
    <row r="178" spans="1:24">
      <c r="A178">
        <v>4815679.9999999981</v>
      </c>
      <c r="B178" s="1" cm="1">
        <f t="array" aca="1" ref="B178" ca="1">INDIRECT(L178)</f>
        <v>53.800766361136901</v>
      </c>
      <c r="C178">
        <f t="shared" ca="1" si="28"/>
        <v>54.186448560944797</v>
      </c>
      <c r="D178">
        <f t="shared" ca="1" si="30"/>
        <v>55.789404235128401</v>
      </c>
      <c r="E178">
        <f t="shared" ca="1" si="32"/>
        <v>52.4356931764422</v>
      </c>
      <c r="F178" s="1">
        <f t="shared" ca="1" si="34"/>
        <v>53.414226780604999</v>
      </c>
      <c r="G178" s="1">
        <f t="shared" ca="1" si="36"/>
        <v>52.654000029748097</v>
      </c>
      <c r="H178" s="1">
        <f t="shared" ca="1" si="38"/>
        <v>53.840426463270703</v>
      </c>
      <c r="K178">
        <v>177</v>
      </c>
      <c r="L178" t="str">
        <f>_xlfn.TEXTJOIN("",TRUE,"Data!",(ADDRESS(VALUE(K179),MATCH(HLOOKUP($J$3,Data!$A$1:$BV$183,1,FALSE),Data!$A$1:$BV$1,0),4)))</f>
        <v>Data!Z178</v>
      </c>
      <c r="N178">
        <f t="shared" ca="1" si="41"/>
        <v>53.800766361136901</v>
      </c>
      <c r="O178">
        <f t="shared" ca="1" si="31"/>
        <v>54.186448560944797</v>
      </c>
      <c r="P178">
        <f t="shared" ca="1" si="33"/>
        <v>55.789404235128401</v>
      </c>
      <c r="Q178">
        <f t="shared" ca="1" si="35"/>
        <v>52.4356931764422</v>
      </c>
      <c r="R178">
        <f t="shared" ca="1" si="37"/>
        <v>53.414226780604999</v>
      </c>
      <c r="S178">
        <f t="shared" ca="1" si="39"/>
        <v>52.654000029748097</v>
      </c>
      <c r="T178">
        <f t="shared" ca="1" si="40"/>
        <v>53.840426463270703</v>
      </c>
      <c r="U178" s="13">
        <v>43969</v>
      </c>
      <c r="V178" s="14">
        <v>4815679.9999999981</v>
      </c>
      <c r="W178" s="14" cm="1">
        <f t="array" aca="1" ref="W178" ca="1">_xlfn.SWITCH($J$1,0,$N178,1,$O178,2,$P178,3,$Q178,4,$R178,5,$S178,6,$T178)</f>
        <v>53.414226780604999</v>
      </c>
      <c r="X178" s="14" t="e" cm="1">
        <f t="array" aca="1" ref="X178" ca="1">_xlfn.SWITCH($J$1,0,$N372,1,$O372,2,$P372,3,$Q372,4,$R372,5,$S372,6,$T372)</f>
        <v>#N/A</v>
      </c>
    </row>
    <row r="179" spans="1:24">
      <c r="A179">
        <v>5164499.9999999972</v>
      </c>
      <c r="B179" s="1" cm="1">
        <f t="array" aca="1" ref="B179" ca="1">INDIRECT(L179)</f>
        <v>57.179983088391801</v>
      </c>
      <c r="C179">
        <f t="shared" ca="1" si="28"/>
        <v>53.800766361136901</v>
      </c>
      <c r="D179">
        <f t="shared" ca="1" si="30"/>
        <v>54.186448560944797</v>
      </c>
      <c r="E179">
        <f t="shared" ca="1" si="32"/>
        <v>55.789404235128401</v>
      </c>
      <c r="F179" s="1">
        <f t="shared" ca="1" si="34"/>
        <v>52.4356931764422</v>
      </c>
      <c r="G179" s="1">
        <f t="shared" ca="1" si="36"/>
        <v>53.414226780604999</v>
      </c>
      <c r="H179" s="1">
        <f t="shared" ca="1" si="38"/>
        <v>52.654000029748097</v>
      </c>
      <c r="K179">
        <v>178</v>
      </c>
      <c r="L179" t="str">
        <f>_xlfn.TEXTJOIN("",TRUE,"Data!",(ADDRESS(VALUE(K180),MATCH(HLOOKUP($J$3,Data!$A$1:$BV$183,1,FALSE),Data!$A$1:$BV$1,0),4)))</f>
        <v>Data!Z179</v>
      </c>
      <c r="N179">
        <f t="shared" ca="1" si="41"/>
        <v>57.179983088391801</v>
      </c>
      <c r="O179">
        <f t="shared" ca="1" si="31"/>
        <v>53.800766361136901</v>
      </c>
      <c r="P179">
        <f t="shared" ca="1" si="33"/>
        <v>54.186448560944797</v>
      </c>
      <c r="Q179">
        <f t="shared" ca="1" si="35"/>
        <v>55.789404235128401</v>
      </c>
      <c r="R179">
        <f t="shared" ca="1" si="37"/>
        <v>52.4356931764422</v>
      </c>
      <c r="S179">
        <f t="shared" ca="1" si="39"/>
        <v>53.414226780604999</v>
      </c>
      <c r="T179">
        <f t="shared" ca="1" si="40"/>
        <v>52.654000029748097</v>
      </c>
      <c r="U179" s="13">
        <v>43976</v>
      </c>
      <c r="V179" s="14">
        <v>5164499.9999999972</v>
      </c>
      <c r="W179" s="14" cm="1">
        <f t="array" aca="1" ref="W179" ca="1">_xlfn.SWITCH($J$1,0,$N179,1,$O179,2,$P179,3,$Q179,4,$R179,5,$S179,6,$T179)</f>
        <v>52.4356931764422</v>
      </c>
      <c r="X179" s="14" t="e" cm="1">
        <f t="array" aca="1" ref="X179" ca="1">_xlfn.SWITCH($J$1,0,$N373,1,$O373,2,$P373,3,$Q373,4,$R373,5,$S373,6,$T373)</f>
        <v>#N/A</v>
      </c>
    </row>
    <row r="180" spans="1:24">
      <c r="A180">
        <v>5616999.9999999972</v>
      </c>
      <c r="B180" s="1" cm="1">
        <f t="array" aca="1" ref="B180" ca="1">INDIRECT(L180)</f>
        <v>58.390835438846302</v>
      </c>
      <c r="C180">
        <f t="shared" ca="1" si="28"/>
        <v>57.179983088391801</v>
      </c>
      <c r="D180">
        <f t="shared" ca="1" si="30"/>
        <v>53.800766361136901</v>
      </c>
      <c r="E180">
        <f t="shared" ca="1" si="32"/>
        <v>54.186448560944797</v>
      </c>
      <c r="F180" s="1">
        <f t="shared" ca="1" si="34"/>
        <v>55.789404235128401</v>
      </c>
      <c r="G180" s="1">
        <f t="shared" ca="1" si="36"/>
        <v>52.4356931764422</v>
      </c>
      <c r="H180" s="1">
        <f t="shared" ca="1" si="38"/>
        <v>53.414226780604999</v>
      </c>
      <c r="K180">
        <v>179</v>
      </c>
      <c r="L180" t="str">
        <f>_xlfn.TEXTJOIN("",TRUE,"Data!",(ADDRESS(VALUE(K181),MATCH(HLOOKUP($J$3,Data!$A$1:$BV$183,1,FALSE),Data!$A$1:$BV$1,0),4)))</f>
        <v>Data!Z180</v>
      </c>
      <c r="N180">
        <f t="shared" ca="1" si="41"/>
        <v>58.390835438846302</v>
      </c>
      <c r="O180">
        <f t="shared" ca="1" si="31"/>
        <v>57.179983088391801</v>
      </c>
      <c r="P180">
        <f t="shared" ca="1" si="33"/>
        <v>53.800766361136901</v>
      </c>
      <c r="Q180">
        <f t="shared" ca="1" si="35"/>
        <v>54.186448560944797</v>
      </c>
      <c r="R180">
        <f t="shared" ca="1" si="37"/>
        <v>55.789404235128401</v>
      </c>
      <c r="S180">
        <f t="shared" ca="1" si="39"/>
        <v>52.4356931764422</v>
      </c>
      <c r="T180">
        <f t="shared" ca="1" si="40"/>
        <v>53.414226780604999</v>
      </c>
      <c r="U180" s="13">
        <v>43983</v>
      </c>
      <c r="V180" s="14">
        <v>5616999.9999999972</v>
      </c>
      <c r="W180" s="14" cm="1">
        <f t="array" aca="1" ref="W180" ca="1">_xlfn.SWITCH($J$1,0,$N180,1,$O180,2,$P180,3,$Q180,4,$R180,5,$S180,6,$T180)</f>
        <v>55.789404235128401</v>
      </c>
      <c r="X180" s="14" t="e" cm="1">
        <f t="array" aca="1" ref="X180" ca="1">_xlfn.SWITCH($J$1,0,$N374,1,$O374,2,$P374,3,$Q374,4,$R374,5,$S374,6,$T374)</f>
        <v>#N/A</v>
      </c>
    </row>
    <row r="181" spans="1:24">
      <c r="A181">
        <v>5183899.9999999963</v>
      </c>
      <c r="B181" s="1" cm="1">
        <f t="array" aca="1" ref="B181" ca="1">INDIRECT(L181)</f>
        <v>56.617010872123302</v>
      </c>
      <c r="C181">
        <f t="shared" ca="1" si="28"/>
        <v>58.390835438846302</v>
      </c>
      <c r="D181">
        <f t="shared" ca="1" si="30"/>
        <v>57.179983088391801</v>
      </c>
      <c r="E181">
        <f t="shared" ca="1" si="32"/>
        <v>53.800766361136901</v>
      </c>
      <c r="F181" s="1">
        <f t="shared" ca="1" si="34"/>
        <v>54.186448560944797</v>
      </c>
      <c r="G181" s="1">
        <f t="shared" ca="1" si="36"/>
        <v>55.789404235128401</v>
      </c>
      <c r="H181" s="1">
        <f t="shared" ca="1" si="38"/>
        <v>52.4356931764422</v>
      </c>
      <c r="K181">
        <v>180</v>
      </c>
      <c r="L181" t="str">
        <f>_xlfn.TEXTJOIN("",TRUE,"Data!",(ADDRESS(VALUE(K182),MATCH(HLOOKUP($J$3,Data!$A$1:$BV$183,1,FALSE),Data!$A$1:$BV$1,0),4)))</f>
        <v>Data!Z181</v>
      </c>
      <c r="N181">
        <f t="shared" ca="1" si="41"/>
        <v>56.617010872123302</v>
      </c>
      <c r="O181">
        <f t="shared" ca="1" si="31"/>
        <v>58.390835438846302</v>
      </c>
      <c r="P181">
        <f t="shared" ca="1" si="33"/>
        <v>57.179983088391801</v>
      </c>
      <c r="Q181">
        <f t="shared" ca="1" si="35"/>
        <v>53.800766361136901</v>
      </c>
      <c r="R181">
        <f t="shared" ca="1" si="37"/>
        <v>54.186448560944797</v>
      </c>
      <c r="S181">
        <f t="shared" ca="1" si="39"/>
        <v>55.789404235128401</v>
      </c>
      <c r="T181">
        <f t="shared" ca="1" si="40"/>
        <v>52.4356931764422</v>
      </c>
      <c r="U181" s="13">
        <v>43990</v>
      </c>
      <c r="V181" s="14">
        <v>5183899.9999999963</v>
      </c>
      <c r="W181" s="14" cm="1">
        <f t="array" aca="1" ref="W181" ca="1">_xlfn.SWITCH($J$1,0,$N181,1,$O181,2,$P181,3,$Q181,4,$R181,5,$S181,6,$T181)</f>
        <v>54.186448560944797</v>
      </c>
      <c r="X181" s="14" t="e" cm="1">
        <f t="array" aca="1" ref="X181" ca="1">_xlfn.SWITCH($J$1,0,$N375,1,$O375,2,$P375,3,$Q375,4,$R375,5,$S375,6,$T375)</f>
        <v>#N/A</v>
      </c>
    </row>
    <row r="182" spans="1:24">
      <c r="A182">
        <v>5042799.9999999953</v>
      </c>
      <c r="B182" s="1" cm="1">
        <f t="array" aca="1" ref="B182" ca="1">INDIRECT(L182)</f>
        <v>55.464290207821001</v>
      </c>
      <c r="C182">
        <f t="shared" ca="1" si="28"/>
        <v>56.617010872123302</v>
      </c>
      <c r="D182">
        <f t="shared" ca="1" si="30"/>
        <v>58.390835438846302</v>
      </c>
      <c r="E182">
        <f t="shared" ca="1" si="32"/>
        <v>57.179983088391801</v>
      </c>
      <c r="F182" s="1">
        <f t="shared" ca="1" si="34"/>
        <v>53.800766361136901</v>
      </c>
      <c r="G182" s="1">
        <f t="shared" ca="1" si="36"/>
        <v>54.186448560944797</v>
      </c>
      <c r="H182" s="1">
        <f t="shared" ca="1" si="38"/>
        <v>55.789404235128401</v>
      </c>
      <c r="K182">
        <v>181</v>
      </c>
      <c r="L182" t="str">
        <f>_xlfn.TEXTJOIN("",TRUE,"Data!",(ADDRESS(VALUE(K183),MATCH(HLOOKUP($J$3,Data!$A$1:$BV$183,1,FALSE),Data!$A$1:$BV$1,0),4)))</f>
        <v>Data!Z182</v>
      </c>
      <c r="N182">
        <f t="shared" ca="1" si="41"/>
        <v>55.464290207821001</v>
      </c>
      <c r="O182">
        <f t="shared" ca="1" si="31"/>
        <v>56.617010872123302</v>
      </c>
      <c r="P182">
        <f t="shared" ca="1" si="33"/>
        <v>58.390835438846302</v>
      </c>
      <c r="Q182">
        <f t="shared" ca="1" si="35"/>
        <v>57.179983088391801</v>
      </c>
      <c r="R182">
        <f t="shared" ca="1" si="37"/>
        <v>53.800766361136901</v>
      </c>
      <c r="S182">
        <f t="shared" ca="1" si="39"/>
        <v>54.186448560944797</v>
      </c>
      <c r="T182">
        <f t="shared" ca="1" si="40"/>
        <v>55.789404235128401</v>
      </c>
      <c r="U182" s="13">
        <v>43997</v>
      </c>
      <c r="V182" s="14">
        <v>5042799.9999999953</v>
      </c>
      <c r="W182" s="14" cm="1">
        <f t="array" aca="1" ref="W182" ca="1">_xlfn.SWITCH($J$1,0,$N182,1,$O182,2,$P182,3,$Q182,4,$R182,5,$S182,6,$T182)</f>
        <v>53.800766361136901</v>
      </c>
      <c r="X182" s="14" t="e" cm="1">
        <f t="array" aca="1" ref="X182" ca="1">_xlfn.SWITCH($J$1,0,$N376,1,$O376,2,$P376,3,$Q376,4,$R376,5,$S376,6,$T376)</f>
        <v>#N/A</v>
      </c>
    </row>
    <row r="183" spans="1:24">
      <c r="A183">
        <v>5500299.9999999944</v>
      </c>
      <c r="B183" s="1" cm="1">
        <f t="array" aca="1" ref="B183" ca="1">INDIRECT(L183)</f>
        <v>54.264989666018202</v>
      </c>
      <c r="C183">
        <f t="shared" ca="1" si="28"/>
        <v>55.464290207821001</v>
      </c>
      <c r="D183">
        <f t="shared" ca="1" si="30"/>
        <v>56.617010872123302</v>
      </c>
      <c r="E183">
        <f t="shared" ca="1" si="32"/>
        <v>58.390835438846302</v>
      </c>
      <c r="F183" s="1">
        <f t="shared" ca="1" si="34"/>
        <v>57.179983088391801</v>
      </c>
      <c r="G183" s="1">
        <f t="shared" ca="1" si="36"/>
        <v>53.800766361136901</v>
      </c>
      <c r="H183" s="1">
        <f t="shared" ca="1" si="38"/>
        <v>54.186448560944797</v>
      </c>
      <c r="K183">
        <v>182</v>
      </c>
      <c r="L183" t="str">
        <f>_xlfn.TEXTJOIN("",TRUE,"Data!",(ADDRESS(VALUE(K184),MATCH(HLOOKUP($J$3,Data!$A$1:$BV$183,1,FALSE),Data!$A$1:$BV$1,0),4)))</f>
        <v>Data!Z183</v>
      </c>
      <c r="N183">
        <f t="shared" ca="1" si="41"/>
        <v>54.264989666018202</v>
      </c>
      <c r="O183">
        <f t="shared" ca="1" si="31"/>
        <v>55.464290207821001</v>
      </c>
      <c r="P183">
        <f t="shared" ca="1" si="33"/>
        <v>56.617010872123302</v>
      </c>
      <c r="Q183">
        <f t="shared" ca="1" si="35"/>
        <v>58.390835438846302</v>
      </c>
      <c r="R183">
        <f t="shared" ca="1" si="37"/>
        <v>57.179983088391801</v>
      </c>
      <c r="S183">
        <f t="shared" ca="1" si="39"/>
        <v>53.800766361136901</v>
      </c>
      <c r="T183">
        <f t="shared" ca="1" si="40"/>
        <v>54.186448560944797</v>
      </c>
      <c r="U183" s="13">
        <v>44004</v>
      </c>
      <c r="V183" s="14">
        <v>5500299.9999999944</v>
      </c>
      <c r="W183" s="14" cm="1">
        <f t="array" aca="1" ref="W183" ca="1">_xlfn.SWITCH($J$1,0,$N183,1,$O183,2,$P183,3,$Q183,4,$R183,5,$S183,6,$T183)</f>
        <v>57.179983088391801</v>
      </c>
      <c r="X183" s="14" t="e" cm="1">
        <f t="array" aca="1" ref="X183" ca="1">_xlfn.SWITCH($J$1,0,$N377,1,$O377,2,$P377,3,$Q377,4,$R377,5,$S377,6,$T377)</f>
        <v>#N/A</v>
      </c>
    </row>
    <row r="184" spans="1:24" hidden="1">
      <c r="B184" s="1" t="e" cm="1">
        <f t="array" aca="1" ref="B184" ca="1">INDIRECT(L184)</f>
        <v>#REF!</v>
      </c>
      <c r="K184">
        <v>183</v>
      </c>
      <c r="O184">
        <f t="shared" ca="1" si="31"/>
        <v>54.264989666018202</v>
      </c>
      <c r="P184">
        <f t="shared" ca="1" si="33"/>
        <v>55.464290207821001</v>
      </c>
      <c r="Q184">
        <f t="shared" ca="1" si="35"/>
        <v>56.617010872123302</v>
      </c>
      <c r="R184">
        <f t="shared" ca="1" si="37"/>
        <v>58.390835438846302</v>
      </c>
      <c r="S184">
        <f t="shared" ca="1" si="39"/>
        <v>57.179983088391801</v>
      </c>
      <c r="T184">
        <f t="shared" ca="1" si="40"/>
        <v>53.800766361136901</v>
      </c>
      <c r="X184" cm="1">
        <f t="array" aca="1" ref="X184" ca="1">_xlfn.SWITCH($J$1,0,$N184,1,$O184,2,$P184,3,$Q184,4,$R184,5,$S184,6,$T184)</f>
        <v>58.390835438846302</v>
      </c>
    </row>
    <row r="185" spans="1:24" hidden="1">
      <c r="B185" s="1" cm="1">
        <f t="array" aca="1" ref="B185" ca="1">INDIRECT(L185)</f>
        <v>0</v>
      </c>
      <c r="C185" t="e">
        <f ca="1">B184</f>
        <v>#REF!</v>
      </c>
      <c r="L185" t="str">
        <f>_xlfn.TEXTJOIN("",TRUE,"Data!",(ADDRESS(VALUE(K186),MATCH(HLOOKUP($J$3,Data!$A$1:$BV$183,1,FALSE),Data!$A$1:$BV$1,0),4)))</f>
        <v>Data!Z184</v>
      </c>
      <c r="N185" t="s">
        <v>81</v>
      </c>
      <c r="X185" cm="1">
        <f t="array" ref="X185">_xlfn.SWITCH($J$1,0,$N185,1,$O185,2,$P185,3,$Q185,4,$R185,5,$S185,6,$T185)</f>
        <v>0</v>
      </c>
    </row>
    <row r="186" spans="1:24" hidden="1">
      <c r="B186" s="1" cm="1">
        <f t="array" aca="1" ref="B186" ca="1">INDIRECT(L186)</f>
        <v>0</v>
      </c>
      <c r="C186">
        <f t="shared" ref="C186:C188" ca="1" si="42">B185</f>
        <v>0</v>
      </c>
      <c r="D186" t="e">
        <f ca="1">B184</f>
        <v>#REF!</v>
      </c>
      <c r="K186">
        <v>184</v>
      </c>
      <c r="L186" t="str">
        <f>_xlfn.TEXTJOIN("",TRUE,"Data!",(ADDRESS(VALUE(K187),MATCH(HLOOKUP($J$3,Data!$A$1:$BV$183,1,FALSE),Data!$A$1:$BV$1,0),4)))</f>
        <v>Data!Z185</v>
      </c>
      <c r="N186">
        <f ca="1">B186</f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X186" cm="1">
        <f t="array" ref="X186">_xlfn.SWITCH($J$1,0,$N186,1,$O186,2,$P186,3,$Q186,4,$R186,5,$S186,6,$T186)</f>
        <v>0</v>
      </c>
    </row>
    <row r="187" spans="1:24" hidden="1">
      <c r="B187" s="1" cm="1">
        <f t="array" aca="1" ref="B187" ca="1">INDIRECT(L187)</f>
        <v>0</v>
      </c>
      <c r="C187">
        <f t="shared" ca="1" si="42"/>
        <v>0</v>
      </c>
      <c r="D187">
        <f t="shared" ref="D187:D188" ca="1" si="43">B185</f>
        <v>0</v>
      </c>
      <c r="E187" t="e">
        <f ca="1">B184</f>
        <v>#REF!</v>
      </c>
      <c r="K187">
        <v>185</v>
      </c>
      <c r="L187" t="str">
        <f>_xlfn.TEXTJOIN("",TRUE,"Data!",(ADDRESS(VALUE(K188),MATCH(HLOOKUP($J$3,Data!$A$1:$BV$183,1,FALSE),Data!$A$1:$BV$1,0),4)))</f>
        <v>Data!Z186</v>
      </c>
      <c r="N187">
        <f t="shared" ref="N187:N188" ca="1" si="44">B187+B186*$J$2</f>
        <v>0</v>
      </c>
      <c r="O187">
        <f ca="1">N186</f>
        <v>0</v>
      </c>
      <c r="P187">
        <v>0</v>
      </c>
      <c r="Q187">
        <v>0</v>
      </c>
      <c r="R187">
        <v>0</v>
      </c>
      <c r="S187">
        <v>0</v>
      </c>
      <c r="T187">
        <v>0</v>
      </c>
      <c r="X187" cm="1">
        <f t="array" ref="X187">_xlfn.SWITCH($J$1,0,$N187,1,$O187,2,$P187,3,$Q187,4,$R187,5,$S187,6,$T187)</f>
        <v>0</v>
      </c>
    </row>
    <row r="188" spans="1:24" hidden="1">
      <c r="B188" s="1" t="e" cm="1">
        <f t="array" aca="1" ref="B188" ca="1">INDIRECT(L188)</f>
        <v>#VALUE!</v>
      </c>
      <c r="C188">
        <f t="shared" ca="1" si="42"/>
        <v>0</v>
      </c>
      <c r="D188">
        <f t="shared" ca="1" si="43"/>
        <v>0</v>
      </c>
      <c r="E188">
        <f t="shared" ref="E188" ca="1" si="45">B185</f>
        <v>0</v>
      </c>
      <c r="F188" s="1" t="e">
        <f ca="1">B184</f>
        <v>#REF!</v>
      </c>
      <c r="K188">
        <v>186</v>
      </c>
      <c r="L188" t="e">
        <f>_xlfn.TEXTJOIN("",TRUE,"Data!",(ADDRESS(VALUE(K189),MATCH(HLOOKUP($J$3,Data!$A$1:$BV$183,1,FALSE),Data!$A$1:$BV$1,0),4)))</f>
        <v>#VALUE!</v>
      </c>
      <c r="N188" t="e">
        <f t="shared" ca="1" si="44"/>
        <v>#VALUE!</v>
      </c>
      <c r="O188">
        <f t="shared" ref="O188" ca="1" si="46">N187</f>
        <v>0</v>
      </c>
      <c r="P188">
        <f ca="1">N186</f>
        <v>0</v>
      </c>
      <c r="Q188">
        <v>0</v>
      </c>
      <c r="R188">
        <v>0</v>
      </c>
      <c r="S188">
        <v>0</v>
      </c>
      <c r="T188">
        <v>0</v>
      </c>
      <c r="X188" cm="1">
        <f t="array" ref="X188">_xlfn.SWITCH($J$1,0,$N188,1,$O188,2,$P188,3,$Q188,4,$R188,5,$S188,6,$T188)</f>
        <v>0</v>
      </c>
    </row>
    <row r="189" spans="1:24" hidden="1">
      <c r="X189" cm="1">
        <f t="array" ref="X189">_xlfn.SWITCH($J$1,0,$N189,1,$O189,2,$P189,3,$Q189,4,$R189,5,$S189,6,$T189)</f>
        <v>0</v>
      </c>
    </row>
    <row r="190" spans="1:24" hidden="1">
      <c r="X190" cm="1">
        <f t="array" ref="X190">_xlfn.SWITCH($J$1,0,$N190,1,$O190,2,$P190,3,$Q190,4,$R190,5,$S190,6,$T190)</f>
        <v>0</v>
      </c>
    </row>
    <row r="191" spans="1:24" hidden="1">
      <c r="X191" cm="1">
        <f t="array" ref="X191">_xlfn.SWITCH($J$1,0,$N191,1,$O192,2,$P193,3,$Q194,4,$R195,5,$S196,6,$T197)</f>
        <v>0</v>
      </c>
    </row>
    <row r="192" spans="1:24" hidden="1">
      <c r="X192" cm="1">
        <f t="array" ref="X192">_xlfn.SWITCH($J$1,0,$N192,1,$O193,2,$P194,3,$Q195,4,$R196,5,$S197,6,$T198)</f>
        <v>0</v>
      </c>
    </row>
    <row r="193" spans="2:24" hidden="1">
      <c r="X193" cm="1">
        <f t="array" ref="X193">_xlfn.SWITCH($J$1,0,$N193,1,$O194,2,$P195,3,$Q196,4,$R197,5,$S198,6,$T199)</f>
        <v>0</v>
      </c>
    </row>
    <row r="194" spans="2:24" hidden="1">
      <c r="X194" cm="1">
        <f t="array" ref="X194">_xlfn.SWITCH($J$1,0,$N194,1,$O195,2,$P196,3,$Q197,4,$R198,5,$S199,6,$T200)</f>
        <v>0</v>
      </c>
    </row>
    <row r="195" spans="2:24" hidden="1">
      <c r="B195" s="1" t="e" cm="1">
        <f t="array" aca="1" ref="B195" ca="1">INDIRECT(L195)</f>
        <v>#N/A</v>
      </c>
      <c r="L195" t="e">
        <f>_xlfn.TEXTJOIN("",TRUE,"Data!",(ADDRESS(VALUE(K196),MATCH(HLOOKUP($J$6,Data!$A$1:$BV$183,1,FALSE),Data!$A$1:$BV$1,0),4)))</f>
        <v>#N/A</v>
      </c>
      <c r="N195" t="s">
        <v>81</v>
      </c>
      <c r="X195" cm="1">
        <f t="array" ref="X195">_xlfn.SWITCH($J$1,0,$N195,1,$O196,2,$P197,3,$Q198,4,$R199,5,$S200,6,$T201)</f>
        <v>0</v>
      </c>
    </row>
    <row r="196" spans="2:24" hidden="1">
      <c r="B196" s="1" t="e" cm="1">
        <f t="array" aca="1" ref="B196" ca="1">INDIRECT(L196)</f>
        <v>#N/A</v>
      </c>
      <c r="C196" t="e">
        <f ca="1">B195</f>
        <v>#N/A</v>
      </c>
      <c r="K196">
        <v>1</v>
      </c>
      <c r="L196" t="e">
        <f>_xlfn.TEXTJOIN("",TRUE,"Data!",(ADDRESS(VALUE(K197),MATCH(HLOOKUP($J$6,Data!$A$1:$BV$183,1,FALSE),Data!$A$1:$BV$1,0),4)))</f>
        <v>#N/A</v>
      </c>
      <c r="N196" t="e">
        <f ca="1">B196</f>
        <v>#N/A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X196" t="e" cm="1">
        <f t="array" aca="1" ref="X196" ca="1">_xlfn.SWITCH($J$1,0,$N196,1,$O197,2,$P198,3,$Q199,4,$R200,5,$S201,6,$T202)</f>
        <v>#N/A</v>
      </c>
    </row>
    <row r="197" spans="2:24" hidden="1">
      <c r="B197" s="1" t="e" cm="1">
        <f t="array" aca="1" ref="B197" ca="1">INDIRECT(L197)</f>
        <v>#N/A</v>
      </c>
      <c r="C197" t="e">
        <f ca="1">B196</f>
        <v>#N/A</v>
      </c>
      <c r="D197" t="e">
        <f ca="1">B195</f>
        <v>#N/A</v>
      </c>
      <c r="K197">
        <v>2</v>
      </c>
      <c r="L197" t="e">
        <f>_xlfn.TEXTJOIN("",TRUE,"Data!",(ADDRESS(VALUE(K198),MATCH(HLOOKUP($J$6,Data!$A$1:$BV$183,1,FALSE),Data!$A$1:$BV$1,0),4)))</f>
        <v>#N/A</v>
      </c>
      <c r="N197" t="e">
        <f ca="1">B197+B196*$J$5</f>
        <v>#N/A</v>
      </c>
      <c r="O197" t="e">
        <f ca="1">N196</f>
        <v>#N/A</v>
      </c>
      <c r="P197">
        <v>0</v>
      </c>
      <c r="Q197">
        <v>0</v>
      </c>
      <c r="R197">
        <v>0</v>
      </c>
      <c r="S197">
        <v>0</v>
      </c>
      <c r="T197">
        <v>0</v>
      </c>
      <c r="X197" t="e" cm="1">
        <f t="array" aca="1" ref="X197" ca="1">_xlfn.SWITCH($J$1,0,$N197,1,$O198,2,$P199,3,$Q200,4,$R201,5,$S202,6,$T203)</f>
        <v>#N/A</v>
      </c>
    </row>
    <row r="198" spans="2:24" hidden="1">
      <c r="B198" s="1" t="e" cm="1">
        <f t="array" aca="1" ref="B198" ca="1">INDIRECT(L198)</f>
        <v>#N/A</v>
      </c>
      <c r="C198" t="e">
        <f t="shared" ref="C198:C260" ca="1" si="47">B197</f>
        <v>#N/A</v>
      </c>
      <c r="D198" t="e">
        <f t="shared" ref="D198:D261" ca="1" si="48">B196</f>
        <v>#N/A</v>
      </c>
      <c r="E198" t="e">
        <f ca="1">B195</f>
        <v>#N/A</v>
      </c>
      <c r="K198">
        <v>3</v>
      </c>
      <c r="L198" t="e">
        <f>_xlfn.TEXTJOIN("",TRUE,"Data!",(ADDRESS(VALUE(K199),MATCH(HLOOKUP($J$6,Data!$A$1:$BV$183,1,FALSE),Data!$A$1:$BV$1,0),4)))</f>
        <v>#N/A</v>
      </c>
      <c r="N198" t="e">
        <f t="shared" ref="N198:N261" ca="1" si="49">B198+B197*$J$5</f>
        <v>#N/A</v>
      </c>
      <c r="O198" t="e">
        <f t="shared" ref="O198:O261" ca="1" si="50">N197</f>
        <v>#N/A</v>
      </c>
      <c r="P198" t="e">
        <f ca="1">N196</f>
        <v>#N/A</v>
      </c>
      <c r="Q198">
        <v>0</v>
      </c>
      <c r="R198">
        <v>0</v>
      </c>
      <c r="S198">
        <v>0</v>
      </c>
      <c r="T198">
        <v>0</v>
      </c>
      <c r="X198" t="e" cm="1">
        <f t="array" aca="1" ref="X198" ca="1">_xlfn.SWITCH($J$1,0,$N198,1,$O199,2,$P200,3,$Q201,4,$R202,5,$S203,6,$T204)</f>
        <v>#N/A</v>
      </c>
    </row>
    <row r="199" spans="2:24" hidden="1">
      <c r="B199" s="1" t="e" cm="1">
        <f t="array" aca="1" ref="B199" ca="1">INDIRECT(L199)</f>
        <v>#N/A</v>
      </c>
      <c r="C199" t="e">
        <f t="shared" ca="1" si="47"/>
        <v>#N/A</v>
      </c>
      <c r="D199" t="e">
        <f t="shared" ca="1" si="48"/>
        <v>#N/A</v>
      </c>
      <c r="E199" t="e">
        <f t="shared" ref="E199:E262" ca="1" si="51">B196</f>
        <v>#N/A</v>
      </c>
      <c r="F199" s="1" t="e">
        <f ca="1">B195</f>
        <v>#N/A</v>
      </c>
      <c r="K199">
        <v>4</v>
      </c>
      <c r="L199" t="e">
        <f>_xlfn.TEXTJOIN("",TRUE,"Data!",(ADDRESS(VALUE(K200),MATCH(HLOOKUP($J$6,Data!$A$1:$BV$183,1,FALSE),Data!$A$1:$BV$1,0),4)))</f>
        <v>#N/A</v>
      </c>
      <c r="N199" t="e">
        <f t="shared" ca="1" si="49"/>
        <v>#N/A</v>
      </c>
      <c r="O199" t="e">
        <f t="shared" ca="1" si="50"/>
        <v>#N/A</v>
      </c>
      <c r="P199" t="e">
        <f t="shared" ref="P199:P262" ca="1" si="52">N197</f>
        <v>#N/A</v>
      </c>
      <c r="Q199" t="e">
        <f ca="1">N196</f>
        <v>#N/A</v>
      </c>
      <c r="R199">
        <v>0</v>
      </c>
      <c r="S199">
        <v>0</v>
      </c>
      <c r="T199">
        <v>0</v>
      </c>
      <c r="X199" t="e" cm="1">
        <f t="array" aca="1" ref="X199" ca="1">_xlfn.SWITCH($J$1,0,$N199,1,$O200,2,$P201,3,$Q202,4,$R203,5,$S204,6,$T205)</f>
        <v>#N/A</v>
      </c>
    </row>
    <row r="200" spans="2:24" hidden="1">
      <c r="B200" s="1" t="e" cm="1">
        <f t="array" aca="1" ref="B200" ca="1">INDIRECT(L200)</f>
        <v>#N/A</v>
      </c>
      <c r="C200" t="e">
        <f t="shared" ca="1" si="47"/>
        <v>#N/A</v>
      </c>
      <c r="D200" t="e">
        <f t="shared" ca="1" si="48"/>
        <v>#N/A</v>
      </c>
      <c r="E200" t="e">
        <f t="shared" ca="1" si="51"/>
        <v>#N/A</v>
      </c>
      <c r="F200" s="1" t="e">
        <f t="shared" ref="F200:F263" ca="1" si="53">B196</f>
        <v>#N/A</v>
      </c>
      <c r="G200" s="1" t="e">
        <f ca="1">B195</f>
        <v>#N/A</v>
      </c>
      <c r="K200">
        <v>5</v>
      </c>
      <c r="L200" t="e">
        <f>_xlfn.TEXTJOIN("",TRUE,"Data!",(ADDRESS(VALUE(K201),MATCH(HLOOKUP($J$6,Data!$A$1:$BV$183,1,FALSE),Data!$A$1:$BV$1,0),4)))</f>
        <v>#N/A</v>
      </c>
      <c r="N200" t="e">
        <f t="shared" ca="1" si="49"/>
        <v>#N/A</v>
      </c>
      <c r="O200" t="e">
        <f t="shared" ca="1" si="50"/>
        <v>#N/A</v>
      </c>
      <c r="P200" t="e">
        <f t="shared" ca="1" si="52"/>
        <v>#N/A</v>
      </c>
      <c r="Q200" t="e">
        <f t="shared" ref="Q200:Q263" ca="1" si="54">N197</f>
        <v>#N/A</v>
      </c>
      <c r="R200" t="e">
        <f ca="1">N196</f>
        <v>#N/A</v>
      </c>
      <c r="S200">
        <v>0</v>
      </c>
      <c r="T200">
        <v>0</v>
      </c>
      <c r="X200" t="e" cm="1">
        <f t="array" aca="1" ref="X200" ca="1">_xlfn.SWITCH($J$1,0,$N200,1,$O201,2,$P202,3,$Q203,4,$R204,5,$S205,6,$T206)</f>
        <v>#N/A</v>
      </c>
    </row>
    <row r="201" spans="2:24" hidden="1">
      <c r="B201" s="1" t="e" cm="1">
        <f t="array" aca="1" ref="B201" ca="1">INDIRECT(L201)</f>
        <v>#N/A</v>
      </c>
      <c r="C201" t="e">
        <f t="shared" ca="1" si="47"/>
        <v>#N/A</v>
      </c>
      <c r="D201" t="e">
        <f t="shared" ca="1" si="48"/>
        <v>#N/A</v>
      </c>
      <c r="E201" t="e">
        <f t="shared" ca="1" si="51"/>
        <v>#N/A</v>
      </c>
      <c r="F201" s="1" t="e">
        <f t="shared" ca="1" si="53"/>
        <v>#N/A</v>
      </c>
      <c r="G201" s="1" t="e">
        <f t="shared" ref="G201:G264" ca="1" si="55">B196</f>
        <v>#N/A</v>
      </c>
      <c r="H201" s="1" t="e">
        <f ca="1">B195</f>
        <v>#N/A</v>
      </c>
      <c r="K201">
        <v>6</v>
      </c>
      <c r="L201" t="e">
        <f>_xlfn.TEXTJOIN("",TRUE,"Data!",(ADDRESS(VALUE(K202),MATCH(HLOOKUP($J$6,Data!$A$1:$BV$183,1,FALSE),Data!$A$1:$BV$1,0),4)))</f>
        <v>#N/A</v>
      </c>
      <c r="N201" t="e">
        <f t="shared" ca="1" si="49"/>
        <v>#N/A</v>
      </c>
      <c r="O201" t="e">
        <f t="shared" ca="1" si="50"/>
        <v>#N/A</v>
      </c>
      <c r="P201" t="e">
        <f t="shared" ca="1" si="52"/>
        <v>#N/A</v>
      </c>
      <c r="Q201" t="e">
        <f t="shared" ca="1" si="54"/>
        <v>#N/A</v>
      </c>
      <c r="R201" t="e">
        <f t="shared" ref="R201:R264" ca="1" si="56">N197</f>
        <v>#N/A</v>
      </c>
      <c r="S201" t="e">
        <f ca="1">N196</f>
        <v>#N/A</v>
      </c>
      <c r="T201">
        <v>0</v>
      </c>
    </row>
    <row r="202" spans="2:24" hidden="1">
      <c r="B202" s="1" t="e" cm="1">
        <f t="array" aca="1" ref="B202" ca="1">INDIRECT(L202)</f>
        <v>#N/A</v>
      </c>
      <c r="C202" t="e">
        <f t="shared" ca="1" si="47"/>
        <v>#N/A</v>
      </c>
      <c r="D202" t="e">
        <f t="shared" ca="1" si="48"/>
        <v>#N/A</v>
      </c>
      <c r="E202" t="e">
        <f t="shared" ca="1" si="51"/>
        <v>#N/A</v>
      </c>
      <c r="F202" s="1" t="e">
        <f t="shared" ca="1" si="53"/>
        <v>#N/A</v>
      </c>
      <c r="G202" s="1" t="e">
        <f t="shared" ca="1" si="55"/>
        <v>#N/A</v>
      </c>
      <c r="H202" s="1" t="e">
        <f t="shared" ref="H202:H265" ca="1" si="57">B196</f>
        <v>#N/A</v>
      </c>
      <c r="K202">
        <v>7</v>
      </c>
      <c r="L202" t="e">
        <f>_xlfn.TEXTJOIN("",TRUE,"Data!",(ADDRESS(VALUE(K203),MATCH(HLOOKUP($J$6,Data!$A$1:$BV$183,1,FALSE),Data!$A$1:$BV$1,0),4)))</f>
        <v>#N/A</v>
      </c>
      <c r="N202" t="e">
        <f t="shared" ca="1" si="49"/>
        <v>#N/A</v>
      </c>
      <c r="O202" t="e">
        <f t="shared" ca="1" si="50"/>
        <v>#N/A</v>
      </c>
      <c r="P202" t="e">
        <f t="shared" ca="1" si="52"/>
        <v>#N/A</v>
      </c>
      <c r="Q202" t="e">
        <f t="shared" ca="1" si="54"/>
        <v>#N/A</v>
      </c>
      <c r="R202" t="e">
        <f t="shared" ca="1" si="56"/>
        <v>#N/A</v>
      </c>
      <c r="S202" t="e">
        <f t="shared" ref="S202:S265" ca="1" si="58">N197</f>
        <v>#N/A</v>
      </c>
      <c r="T202" t="e">
        <f ca="1">N196</f>
        <v>#N/A</v>
      </c>
    </row>
    <row r="203" spans="2:24" hidden="1">
      <c r="B203" s="1" t="e" cm="1">
        <f t="array" aca="1" ref="B203" ca="1">INDIRECT(L203)</f>
        <v>#N/A</v>
      </c>
      <c r="C203" t="e">
        <f t="shared" ca="1" si="47"/>
        <v>#N/A</v>
      </c>
      <c r="D203" t="e">
        <f t="shared" ca="1" si="48"/>
        <v>#N/A</v>
      </c>
      <c r="E203" t="e">
        <f t="shared" ca="1" si="51"/>
        <v>#N/A</v>
      </c>
      <c r="F203" s="1" t="e">
        <f t="shared" ca="1" si="53"/>
        <v>#N/A</v>
      </c>
      <c r="G203" s="1" t="e">
        <f t="shared" ca="1" si="55"/>
        <v>#N/A</v>
      </c>
      <c r="H203" s="1" t="e">
        <f t="shared" ca="1" si="57"/>
        <v>#N/A</v>
      </c>
      <c r="K203">
        <v>8</v>
      </c>
      <c r="L203" t="e">
        <f>_xlfn.TEXTJOIN("",TRUE,"Data!",(ADDRESS(VALUE(K204),MATCH(HLOOKUP($J$6,Data!$A$1:$BV$183,1,FALSE),Data!$A$1:$BV$1,0),4)))</f>
        <v>#N/A</v>
      </c>
      <c r="N203" t="e">
        <f t="shared" ca="1" si="49"/>
        <v>#N/A</v>
      </c>
      <c r="O203" t="e">
        <f t="shared" ca="1" si="50"/>
        <v>#N/A</v>
      </c>
      <c r="P203" t="e">
        <f t="shared" ca="1" si="52"/>
        <v>#N/A</v>
      </c>
      <c r="Q203" t="e">
        <f t="shared" ca="1" si="54"/>
        <v>#N/A</v>
      </c>
      <c r="R203" t="e">
        <f t="shared" ca="1" si="56"/>
        <v>#N/A</v>
      </c>
      <c r="S203" t="e">
        <f t="shared" ca="1" si="58"/>
        <v>#N/A</v>
      </c>
      <c r="T203" t="e">
        <f t="shared" ref="T203:T266" ca="1" si="59">N197</f>
        <v>#N/A</v>
      </c>
    </row>
    <row r="204" spans="2:24">
      <c r="B204" s="1" t="e" cm="1">
        <f t="array" aca="1" ref="B204" ca="1">INDIRECT(L204)</f>
        <v>#N/A</v>
      </c>
      <c r="C204" t="e">
        <f t="shared" ca="1" si="47"/>
        <v>#N/A</v>
      </c>
      <c r="D204" t="e">
        <f t="shared" ca="1" si="48"/>
        <v>#N/A</v>
      </c>
      <c r="E204" t="e">
        <f t="shared" ca="1" si="51"/>
        <v>#N/A</v>
      </c>
      <c r="F204" s="1" t="e">
        <f t="shared" ca="1" si="53"/>
        <v>#N/A</v>
      </c>
      <c r="G204" s="1" t="e">
        <f t="shared" ca="1" si="55"/>
        <v>#N/A</v>
      </c>
      <c r="H204" s="1" t="e">
        <f t="shared" ca="1" si="57"/>
        <v>#N/A</v>
      </c>
      <c r="K204">
        <v>9</v>
      </c>
      <c r="L204" t="e">
        <f>_xlfn.TEXTJOIN("",TRUE,"Data!",(ADDRESS(VALUE(K205),MATCH(HLOOKUP($J$6,Data!$A$1:$BV$183,1,FALSE),Data!$A$1:$BV$1,0),4)))</f>
        <v>#N/A</v>
      </c>
      <c r="N204" t="e">
        <f t="shared" ca="1" si="49"/>
        <v>#N/A</v>
      </c>
      <c r="O204" t="e">
        <f t="shared" ca="1" si="50"/>
        <v>#N/A</v>
      </c>
      <c r="P204" t="e">
        <f t="shared" ca="1" si="52"/>
        <v>#N/A</v>
      </c>
      <c r="Q204" t="e">
        <f t="shared" ca="1" si="54"/>
        <v>#N/A</v>
      </c>
      <c r="R204" t="e">
        <f t="shared" ca="1" si="56"/>
        <v>#N/A</v>
      </c>
      <c r="S204" t="e">
        <f t="shared" ca="1" si="58"/>
        <v>#N/A</v>
      </c>
      <c r="T204" t="e">
        <f t="shared" ca="1" si="59"/>
        <v>#N/A</v>
      </c>
    </row>
    <row r="205" spans="2:24">
      <c r="B205" s="1" t="e" cm="1">
        <f t="array" aca="1" ref="B205" ca="1">INDIRECT(L205)</f>
        <v>#N/A</v>
      </c>
      <c r="C205" t="e">
        <f t="shared" ca="1" si="47"/>
        <v>#N/A</v>
      </c>
      <c r="D205" t="e">
        <f t="shared" ca="1" si="48"/>
        <v>#N/A</v>
      </c>
      <c r="E205" t="e">
        <f t="shared" ca="1" si="51"/>
        <v>#N/A</v>
      </c>
      <c r="F205" s="1" t="e">
        <f t="shared" ca="1" si="53"/>
        <v>#N/A</v>
      </c>
      <c r="G205" s="1" t="e">
        <f t="shared" ca="1" si="55"/>
        <v>#N/A</v>
      </c>
      <c r="H205" s="1" t="e">
        <f t="shared" ca="1" si="57"/>
        <v>#N/A</v>
      </c>
      <c r="K205">
        <v>10</v>
      </c>
      <c r="L205" t="e">
        <f>_xlfn.TEXTJOIN("",TRUE,"Data!",(ADDRESS(VALUE(K206),MATCH(HLOOKUP($J$6,Data!$A$1:$BV$183,1,FALSE),Data!$A$1:$BV$1,0),4)))</f>
        <v>#N/A</v>
      </c>
      <c r="N205" t="e">
        <f t="shared" ca="1" si="49"/>
        <v>#N/A</v>
      </c>
      <c r="O205" t="e">
        <f t="shared" ca="1" si="50"/>
        <v>#N/A</v>
      </c>
      <c r="P205" t="e">
        <f t="shared" ca="1" si="52"/>
        <v>#N/A</v>
      </c>
      <c r="Q205" t="e">
        <f t="shared" ca="1" si="54"/>
        <v>#N/A</v>
      </c>
      <c r="R205" t="e">
        <f t="shared" ca="1" si="56"/>
        <v>#N/A</v>
      </c>
      <c r="S205" t="e">
        <f t="shared" ca="1" si="58"/>
        <v>#N/A</v>
      </c>
      <c r="T205" t="e">
        <f t="shared" ca="1" si="59"/>
        <v>#N/A</v>
      </c>
    </row>
    <row r="206" spans="2:24">
      <c r="B206" s="1" t="e" cm="1">
        <f t="array" aca="1" ref="B206" ca="1">INDIRECT(L206)</f>
        <v>#N/A</v>
      </c>
      <c r="C206" t="e">
        <f t="shared" ca="1" si="47"/>
        <v>#N/A</v>
      </c>
      <c r="D206" t="e">
        <f t="shared" ca="1" si="48"/>
        <v>#N/A</v>
      </c>
      <c r="E206" t="e">
        <f t="shared" ca="1" si="51"/>
        <v>#N/A</v>
      </c>
      <c r="F206" s="1" t="e">
        <f t="shared" ca="1" si="53"/>
        <v>#N/A</v>
      </c>
      <c r="G206" s="1" t="e">
        <f t="shared" ca="1" si="55"/>
        <v>#N/A</v>
      </c>
      <c r="H206" s="1" t="e">
        <f t="shared" ca="1" si="57"/>
        <v>#N/A</v>
      </c>
      <c r="K206">
        <v>11</v>
      </c>
      <c r="L206" t="e">
        <f>_xlfn.TEXTJOIN("",TRUE,"Data!",(ADDRESS(VALUE(K207),MATCH(HLOOKUP($J$6,Data!$A$1:$BV$183,1,FALSE),Data!$A$1:$BV$1,0),4)))</f>
        <v>#N/A</v>
      </c>
      <c r="N206" t="e">
        <f t="shared" ca="1" si="49"/>
        <v>#N/A</v>
      </c>
      <c r="O206" t="e">
        <f t="shared" ca="1" si="50"/>
        <v>#N/A</v>
      </c>
      <c r="P206" t="e">
        <f t="shared" ca="1" si="52"/>
        <v>#N/A</v>
      </c>
      <c r="Q206" t="e">
        <f t="shared" ca="1" si="54"/>
        <v>#N/A</v>
      </c>
      <c r="R206" t="e">
        <f t="shared" ca="1" si="56"/>
        <v>#N/A</v>
      </c>
      <c r="S206" t="e">
        <f t="shared" ca="1" si="58"/>
        <v>#N/A</v>
      </c>
      <c r="T206" t="e">
        <f t="shared" ca="1" si="59"/>
        <v>#N/A</v>
      </c>
    </row>
    <row r="207" spans="2:24">
      <c r="B207" s="1" t="e" cm="1">
        <f t="array" aca="1" ref="B207" ca="1">INDIRECT(L207)</f>
        <v>#N/A</v>
      </c>
      <c r="C207" t="e">
        <f t="shared" ca="1" si="47"/>
        <v>#N/A</v>
      </c>
      <c r="D207" t="e">
        <f t="shared" ca="1" si="48"/>
        <v>#N/A</v>
      </c>
      <c r="E207" t="e">
        <f t="shared" ca="1" si="51"/>
        <v>#N/A</v>
      </c>
      <c r="F207" s="1" t="e">
        <f t="shared" ca="1" si="53"/>
        <v>#N/A</v>
      </c>
      <c r="G207" s="1" t="e">
        <f t="shared" ca="1" si="55"/>
        <v>#N/A</v>
      </c>
      <c r="H207" s="1" t="e">
        <f t="shared" ca="1" si="57"/>
        <v>#N/A</v>
      </c>
      <c r="K207">
        <v>12</v>
      </c>
      <c r="L207" t="e">
        <f>_xlfn.TEXTJOIN("",TRUE,"Data!",(ADDRESS(VALUE(K208),MATCH(HLOOKUP($J$6,Data!$A$1:$BV$183,1,FALSE),Data!$A$1:$BV$1,0),4)))</f>
        <v>#N/A</v>
      </c>
      <c r="N207" t="e">
        <f t="shared" ca="1" si="49"/>
        <v>#N/A</v>
      </c>
      <c r="O207" t="e">
        <f t="shared" ca="1" si="50"/>
        <v>#N/A</v>
      </c>
      <c r="P207" t="e">
        <f t="shared" ca="1" si="52"/>
        <v>#N/A</v>
      </c>
      <c r="Q207" t="e">
        <f t="shared" ca="1" si="54"/>
        <v>#N/A</v>
      </c>
      <c r="R207" t="e">
        <f t="shared" ca="1" si="56"/>
        <v>#N/A</v>
      </c>
      <c r="S207" t="e">
        <f t="shared" ca="1" si="58"/>
        <v>#N/A</v>
      </c>
      <c r="T207" t="e">
        <f t="shared" ca="1" si="59"/>
        <v>#N/A</v>
      </c>
    </row>
    <row r="208" spans="2:24">
      <c r="B208" s="1" t="e" cm="1">
        <f t="array" aca="1" ref="B208" ca="1">INDIRECT(L208)</f>
        <v>#N/A</v>
      </c>
      <c r="C208" t="e">
        <f t="shared" ca="1" si="47"/>
        <v>#N/A</v>
      </c>
      <c r="D208" t="e">
        <f t="shared" ca="1" si="48"/>
        <v>#N/A</v>
      </c>
      <c r="E208" t="e">
        <f t="shared" ca="1" si="51"/>
        <v>#N/A</v>
      </c>
      <c r="F208" s="1" t="e">
        <f t="shared" ca="1" si="53"/>
        <v>#N/A</v>
      </c>
      <c r="G208" s="1" t="e">
        <f t="shared" ca="1" si="55"/>
        <v>#N/A</v>
      </c>
      <c r="H208" s="1" t="e">
        <f t="shared" ca="1" si="57"/>
        <v>#N/A</v>
      </c>
      <c r="K208">
        <v>13</v>
      </c>
      <c r="L208" t="e">
        <f>_xlfn.TEXTJOIN("",TRUE,"Data!",(ADDRESS(VALUE(K209),MATCH(HLOOKUP($J$6,Data!$A$1:$BV$183,1,FALSE),Data!$A$1:$BV$1,0),4)))</f>
        <v>#N/A</v>
      </c>
      <c r="N208" t="e">
        <f t="shared" ca="1" si="49"/>
        <v>#N/A</v>
      </c>
      <c r="O208" t="e">
        <f t="shared" ca="1" si="50"/>
        <v>#N/A</v>
      </c>
      <c r="P208" t="e">
        <f t="shared" ca="1" si="52"/>
        <v>#N/A</v>
      </c>
      <c r="Q208" t="e">
        <f t="shared" ca="1" si="54"/>
        <v>#N/A</v>
      </c>
      <c r="R208" t="e">
        <f t="shared" ca="1" si="56"/>
        <v>#N/A</v>
      </c>
      <c r="S208" t="e">
        <f t="shared" ca="1" si="58"/>
        <v>#N/A</v>
      </c>
      <c r="T208" t="e">
        <f t="shared" ca="1" si="59"/>
        <v>#N/A</v>
      </c>
    </row>
    <row r="209" spans="2:20">
      <c r="B209" s="1" t="e" cm="1">
        <f t="array" aca="1" ref="B209" ca="1">INDIRECT(L209)</f>
        <v>#N/A</v>
      </c>
      <c r="C209" t="e">
        <f t="shared" ca="1" si="47"/>
        <v>#N/A</v>
      </c>
      <c r="D209" t="e">
        <f t="shared" ca="1" si="48"/>
        <v>#N/A</v>
      </c>
      <c r="E209" t="e">
        <f t="shared" ca="1" si="51"/>
        <v>#N/A</v>
      </c>
      <c r="F209" s="1" t="e">
        <f t="shared" ca="1" si="53"/>
        <v>#N/A</v>
      </c>
      <c r="G209" s="1" t="e">
        <f t="shared" ca="1" si="55"/>
        <v>#N/A</v>
      </c>
      <c r="H209" s="1" t="e">
        <f t="shared" ca="1" si="57"/>
        <v>#N/A</v>
      </c>
      <c r="K209">
        <v>14</v>
      </c>
      <c r="L209" t="e">
        <f>_xlfn.TEXTJOIN("",TRUE,"Data!",(ADDRESS(VALUE(K210),MATCH(HLOOKUP($J$6,Data!$A$1:$BV$183,1,FALSE),Data!$A$1:$BV$1,0),4)))</f>
        <v>#N/A</v>
      </c>
      <c r="N209" t="e">
        <f t="shared" ca="1" si="49"/>
        <v>#N/A</v>
      </c>
      <c r="O209" t="e">
        <f t="shared" ca="1" si="50"/>
        <v>#N/A</v>
      </c>
      <c r="P209" t="e">
        <f t="shared" ca="1" si="52"/>
        <v>#N/A</v>
      </c>
      <c r="Q209" t="e">
        <f t="shared" ca="1" si="54"/>
        <v>#N/A</v>
      </c>
      <c r="R209" t="e">
        <f t="shared" ca="1" si="56"/>
        <v>#N/A</v>
      </c>
      <c r="S209" t="e">
        <f t="shared" ca="1" si="58"/>
        <v>#N/A</v>
      </c>
      <c r="T209" t="e">
        <f t="shared" ca="1" si="59"/>
        <v>#N/A</v>
      </c>
    </row>
    <row r="210" spans="2:20">
      <c r="B210" s="1" t="e" cm="1">
        <f t="array" aca="1" ref="B210" ca="1">INDIRECT(L210)</f>
        <v>#N/A</v>
      </c>
      <c r="C210" t="e">
        <f t="shared" ca="1" si="47"/>
        <v>#N/A</v>
      </c>
      <c r="D210" t="e">
        <f t="shared" ca="1" si="48"/>
        <v>#N/A</v>
      </c>
      <c r="E210" t="e">
        <f t="shared" ca="1" si="51"/>
        <v>#N/A</v>
      </c>
      <c r="F210" s="1" t="e">
        <f t="shared" ca="1" si="53"/>
        <v>#N/A</v>
      </c>
      <c r="G210" s="1" t="e">
        <f t="shared" ca="1" si="55"/>
        <v>#N/A</v>
      </c>
      <c r="H210" s="1" t="e">
        <f t="shared" ca="1" si="57"/>
        <v>#N/A</v>
      </c>
      <c r="K210">
        <v>15</v>
      </c>
      <c r="L210" t="e">
        <f>_xlfn.TEXTJOIN("",TRUE,"Data!",(ADDRESS(VALUE(K211),MATCH(HLOOKUP($J$6,Data!$A$1:$BV$183,1,FALSE),Data!$A$1:$BV$1,0),4)))</f>
        <v>#N/A</v>
      </c>
      <c r="N210" t="e">
        <f t="shared" ca="1" si="49"/>
        <v>#N/A</v>
      </c>
      <c r="O210" t="e">
        <f t="shared" ca="1" si="50"/>
        <v>#N/A</v>
      </c>
      <c r="P210" t="e">
        <f t="shared" ca="1" si="52"/>
        <v>#N/A</v>
      </c>
      <c r="Q210" t="e">
        <f t="shared" ca="1" si="54"/>
        <v>#N/A</v>
      </c>
      <c r="R210" t="e">
        <f t="shared" ca="1" si="56"/>
        <v>#N/A</v>
      </c>
      <c r="S210" t="e">
        <f t="shared" ca="1" si="58"/>
        <v>#N/A</v>
      </c>
      <c r="T210" t="e">
        <f t="shared" ca="1" si="59"/>
        <v>#N/A</v>
      </c>
    </row>
    <row r="211" spans="2:20">
      <c r="B211" s="1" t="e" cm="1">
        <f t="array" aca="1" ref="B211" ca="1">INDIRECT(L211)</f>
        <v>#N/A</v>
      </c>
      <c r="C211" t="e">
        <f t="shared" ca="1" si="47"/>
        <v>#N/A</v>
      </c>
      <c r="D211" t="e">
        <f t="shared" ca="1" si="48"/>
        <v>#N/A</v>
      </c>
      <c r="E211" t="e">
        <f t="shared" ca="1" si="51"/>
        <v>#N/A</v>
      </c>
      <c r="F211" s="1" t="e">
        <f t="shared" ca="1" si="53"/>
        <v>#N/A</v>
      </c>
      <c r="G211" s="1" t="e">
        <f t="shared" ca="1" si="55"/>
        <v>#N/A</v>
      </c>
      <c r="H211" s="1" t="e">
        <f t="shared" ca="1" si="57"/>
        <v>#N/A</v>
      </c>
      <c r="K211">
        <v>16</v>
      </c>
      <c r="L211" t="e">
        <f>_xlfn.TEXTJOIN("",TRUE,"Data!",(ADDRESS(VALUE(K212),MATCH(HLOOKUP($J$6,Data!$A$1:$BV$183,1,FALSE),Data!$A$1:$BV$1,0),4)))</f>
        <v>#N/A</v>
      </c>
      <c r="N211" t="e">
        <f t="shared" ca="1" si="49"/>
        <v>#N/A</v>
      </c>
      <c r="O211" t="e">
        <f t="shared" ca="1" si="50"/>
        <v>#N/A</v>
      </c>
      <c r="P211" t="e">
        <f t="shared" ca="1" si="52"/>
        <v>#N/A</v>
      </c>
      <c r="Q211" t="e">
        <f t="shared" ca="1" si="54"/>
        <v>#N/A</v>
      </c>
      <c r="R211" t="e">
        <f t="shared" ca="1" si="56"/>
        <v>#N/A</v>
      </c>
      <c r="S211" t="e">
        <f t="shared" ca="1" si="58"/>
        <v>#N/A</v>
      </c>
      <c r="T211" t="e">
        <f t="shared" ca="1" si="59"/>
        <v>#N/A</v>
      </c>
    </row>
    <row r="212" spans="2:20">
      <c r="B212" s="1" t="e" cm="1">
        <f t="array" aca="1" ref="B212" ca="1">INDIRECT(L212)</f>
        <v>#N/A</v>
      </c>
      <c r="C212" t="e">
        <f t="shared" ca="1" si="47"/>
        <v>#N/A</v>
      </c>
      <c r="D212" t="e">
        <f t="shared" ca="1" si="48"/>
        <v>#N/A</v>
      </c>
      <c r="E212" t="e">
        <f t="shared" ca="1" si="51"/>
        <v>#N/A</v>
      </c>
      <c r="F212" s="1" t="e">
        <f t="shared" ca="1" si="53"/>
        <v>#N/A</v>
      </c>
      <c r="G212" s="1" t="e">
        <f t="shared" ca="1" si="55"/>
        <v>#N/A</v>
      </c>
      <c r="H212" s="1" t="e">
        <f t="shared" ca="1" si="57"/>
        <v>#N/A</v>
      </c>
      <c r="K212">
        <v>17</v>
      </c>
      <c r="L212" t="e">
        <f>_xlfn.TEXTJOIN("",TRUE,"Data!",(ADDRESS(VALUE(K213),MATCH(HLOOKUP($J$6,Data!$A$1:$BV$183,1,FALSE),Data!$A$1:$BV$1,0),4)))</f>
        <v>#N/A</v>
      </c>
      <c r="N212" t="e">
        <f t="shared" ca="1" si="49"/>
        <v>#N/A</v>
      </c>
      <c r="O212" t="e">
        <f t="shared" ca="1" si="50"/>
        <v>#N/A</v>
      </c>
      <c r="P212" t="e">
        <f t="shared" ca="1" si="52"/>
        <v>#N/A</v>
      </c>
      <c r="Q212" t="e">
        <f t="shared" ca="1" si="54"/>
        <v>#N/A</v>
      </c>
      <c r="R212" t="e">
        <f t="shared" ca="1" si="56"/>
        <v>#N/A</v>
      </c>
      <c r="S212" t="e">
        <f t="shared" ca="1" si="58"/>
        <v>#N/A</v>
      </c>
      <c r="T212" t="e">
        <f t="shared" ca="1" si="59"/>
        <v>#N/A</v>
      </c>
    </row>
    <row r="213" spans="2:20">
      <c r="B213" s="1" t="e" cm="1">
        <f t="array" aca="1" ref="B213" ca="1">INDIRECT(L213)</f>
        <v>#N/A</v>
      </c>
      <c r="C213" t="e">
        <f t="shared" ca="1" si="47"/>
        <v>#N/A</v>
      </c>
      <c r="D213" t="e">
        <f t="shared" ca="1" si="48"/>
        <v>#N/A</v>
      </c>
      <c r="E213" t="e">
        <f t="shared" ca="1" si="51"/>
        <v>#N/A</v>
      </c>
      <c r="F213" s="1" t="e">
        <f t="shared" ca="1" si="53"/>
        <v>#N/A</v>
      </c>
      <c r="G213" s="1" t="e">
        <f t="shared" ca="1" si="55"/>
        <v>#N/A</v>
      </c>
      <c r="H213" s="1" t="e">
        <f t="shared" ca="1" si="57"/>
        <v>#N/A</v>
      </c>
      <c r="K213">
        <v>18</v>
      </c>
      <c r="L213" t="e">
        <f>_xlfn.TEXTJOIN("",TRUE,"Data!",(ADDRESS(VALUE(K214),MATCH(HLOOKUP($J$6,Data!$A$1:$BV$183,1,FALSE),Data!$A$1:$BV$1,0),4)))</f>
        <v>#N/A</v>
      </c>
      <c r="N213" t="e">
        <f t="shared" ca="1" si="49"/>
        <v>#N/A</v>
      </c>
      <c r="O213" t="e">
        <f t="shared" ca="1" si="50"/>
        <v>#N/A</v>
      </c>
      <c r="P213" t="e">
        <f t="shared" ca="1" si="52"/>
        <v>#N/A</v>
      </c>
      <c r="Q213" t="e">
        <f t="shared" ca="1" si="54"/>
        <v>#N/A</v>
      </c>
      <c r="R213" t="e">
        <f t="shared" ca="1" si="56"/>
        <v>#N/A</v>
      </c>
      <c r="S213" t="e">
        <f t="shared" ca="1" si="58"/>
        <v>#N/A</v>
      </c>
      <c r="T213" t="e">
        <f t="shared" ca="1" si="59"/>
        <v>#N/A</v>
      </c>
    </row>
    <row r="214" spans="2:20">
      <c r="B214" s="1" t="e" cm="1">
        <f t="array" aca="1" ref="B214" ca="1">INDIRECT(L214)</f>
        <v>#N/A</v>
      </c>
      <c r="C214" t="e">
        <f t="shared" ca="1" si="47"/>
        <v>#N/A</v>
      </c>
      <c r="D214" t="e">
        <f t="shared" ca="1" si="48"/>
        <v>#N/A</v>
      </c>
      <c r="E214" t="e">
        <f t="shared" ca="1" si="51"/>
        <v>#N/A</v>
      </c>
      <c r="F214" s="1" t="e">
        <f t="shared" ca="1" si="53"/>
        <v>#N/A</v>
      </c>
      <c r="G214" s="1" t="e">
        <f t="shared" ca="1" si="55"/>
        <v>#N/A</v>
      </c>
      <c r="H214" s="1" t="e">
        <f t="shared" ca="1" si="57"/>
        <v>#N/A</v>
      </c>
      <c r="K214">
        <v>19</v>
      </c>
      <c r="L214" t="e">
        <f>_xlfn.TEXTJOIN("",TRUE,"Data!",(ADDRESS(VALUE(K215),MATCH(HLOOKUP($J$6,Data!$A$1:$BV$183,1,FALSE),Data!$A$1:$BV$1,0),4)))</f>
        <v>#N/A</v>
      </c>
      <c r="N214" t="e">
        <f t="shared" ca="1" si="49"/>
        <v>#N/A</v>
      </c>
      <c r="O214" t="e">
        <f t="shared" ca="1" si="50"/>
        <v>#N/A</v>
      </c>
      <c r="P214" t="e">
        <f t="shared" ca="1" si="52"/>
        <v>#N/A</v>
      </c>
      <c r="Q214" t="e">
        <f t="shared" ca="1" si="54"/>
        <v>#N/A</v>
      </c>
      <c r="R214" t="e">
        <f t="shared" ca="1" si="56"/>
        <v>#N/A</v>
      </c>
      <c r="S214" t="e">
        <f t="shared" ca="1" si="58"/>
        <v>#N/A</v>
      </c>
      <c r="T214" t="e">
        <f t="shared" ca="1" si="59"/>
        <v>#N/A</v>
      </c>
    </row>
    <row r="215" spans="2:20">
      <c r="B215" s="1" t="e" cm="1">
        <f t="array" aca="1" ref="B215" ca="1">INDIRECT(L215)</f>
        <v>#N/A</v>
      </c>
      <c r="C215" t="e">
        <f t="shared" ca="1" si="47"/>
        <v>#N/A</v>
      </c>
      <c r="D215" t="e">
        <f t="shared" ca="1" si="48"/>
        <v>#N/A</v>
      </c>
      <c r="E215" t="e">
        <f t="shared" ca="1" si="51"/>
        <v>#N/A</v>
      </c>
      <c r="F215" s="1" t="e">
        <f t="shared" ca="1" si="53"/>
        <v>#N/A</v>
      </c>
      <c r="G215" s="1" t="e">
        <f t="shared" ca="1" si="55"/>
        <v>#N/A</v>
      </c>
      <c r="H215" s="1" t="e">
        <f t="shared" ca="1" si="57"/>
        <v>#N/A</v>
      </c>
      <c r="K215">
        <v>20</v>
      </c>
      <c r="L215" t="e">
        <f>_xlfn.TEXTJOIN("",TRUE,"Data!",(ADDRESS(VALUE(K216),MATCH(HLOOKUP($J$6,Data!$A$1:$BV$183,1,FALSE),Data!$A$1:$BV$1,0),4)))</f>
        <v>#N/A</v>
      </c>
      <c r="N215" t="e">
        <f t="shared" ca="1" si="49"/>
        <v>#N/A</v>
      </c>
      <c r="O215" t="e">
        <f t="shared" ca="1" si="50"/>
        <v>#N/A</v>
      </c>
      <c r="P215" t="e">
        <f t="shared" ca="1" si="52"/>
        <v>#N/A</v>
      </c>
      <c r="Q215" t="e">
        <f t="shared" ca="1" si="54"/>
        <v>#N/A</v>
      </c>
      <c r="R215" t="e">
        <f t="shared" ca="1" si="56"/>
        <v>#N/A</v>
      </c>
      <c r="S215" t="e">
        <f t="shared" ca="1" si="58"/>
        <v>#N/A</v>
      </c>
      <c r="T215" t="e">
        <f t="shared" ca="1" si="59"/>
        <v>#N/A</v>
      </c>
    </row>
    <row r="216" spans="2:20">
      <c r="B216" s="1" t="e" cm="1">
        <f t="array" aca="1" ref="B216" ca="1">INDIRECT(L216)</f>
        <v>#N/A</v>
      </c>
      <c r="C216" t="e">
        <f t="shared" ca="1" si="47"/>
        <v>#N/A</v>
      </c>
      <c r="D216" t="e">
        <f t="shared" ca="1" si="48"/>
        <v>#N/A</v>
      </c>
      <c r="E216" t="e">
        <f t="shared" ca="1" si="51"/>
        <v>#N/A</v>
      </c>
      <c r="F216" s="1" t="e">
        <f t="shared" ca="1" si="53"/>
        <v>#N/A</v>
      </c>
      <c r="G216" s="1" t="e">
        <f t="shared" ca="1" si="55"/>
        <v>#N/A</v>
      </c>
      <c r="H216" s="1" t="e">
        <f t="shared" ca="1" si="57"/>
        <v>#N/A</v>
      </c>
      <c r="K216">
        <v>21</v>
      </c>
      <c r="L216" t="e">
        <f>_xlfn.TEXTJOIN("",TRUE,"Data!",(ADDRESS(VALUE(K217),MATCH(HLOOKUP($J$6,Data!$A$1:$BV$183,1,FALSE),Data!$A$1:$BV$1,0),4)))</f>
        <v>#N/A</v>
      </c>
      <c r="N216" t="e">
        <f t="shared" ca="1" si="49"/>
        <v>#N/A</v>
      </c>
      <c r="O216" t="e">
        <f t="shared" ca="1" si="50"/>
        <v>#N/A</v>
      </c>
      <c r="P216" t="e">
        <f t="shared" ca="1" si="52"/>
        <v>#N/A</v>
      </c>
      <c r="Q216" t="e">
        <f t="shared" ca="1" si="54"/>
        <v>#N/A</v>
      </c>
      <c r="R216" t="e">
        <f t="shared" ca="1" si="56"/>
        <v>#N/A</v>
      </c>
      <c r="S216" t="e">
        <f t="shared" ca="1" si="58"/>
        <v>#N/A</v>
      </c>
      <c r="T216" t="e">
        <f t="shared" ca="1" si="59"/>
        <v>#N/A</v>
      </c>
    </row>
    <row r="217" spans="2:20">
      <c r="B217" s="1" t="e" cm="1">
        <f t="array" aca="1" ref="B217" ca="1">INDIRECT(L217)</f>
        <v>#N/A</v>
      </c>
      <c r="C217" t="e">
        <f t="shared" ca="1" si="47"/>
        <v>#N/A</v>
      </c>
      <c r="D217" t="e">
        <f t="shared" ca="1" si="48"/>
        <v>#N/A</v>
      </c>
      <c r="E217" t="e">
        <f t="shared" ca="1" si="51"/>
        <v>#N/A</v>
      </c>
      <c r="F217" s="1" t="e">
        <f t="shared" ca="1" si="53"/>
        <v>#N/A</v>
      </c>
      <c r="G217" s="1" t="e">
        <f t="shared" ca="1" si="55"/>
        <v>#N/A</v>
      </c>
      <c r="H217" s="1" t="e">
        <f t="shared" ca="1" si="57"/>
        <v>#N/A</v>
      </c>
      <c r="K217">
        <v>22</v>
      </c>
      <c r="L217" t="e">
        <f>_xlfn.TEXTJOIN("",TRUE,"Data!",(ADDRESS(VALUE(K218),MATCH(HLOOKUP($J$6,Data!$A$1:$BV$183,1,FALSE),Data!$A$1:$BV$1,0),4)))</f>
        <v>#N/A</v>
      </c>
      <c r="N217" t="e">
        <f t="shared" ca="1" si="49"/>
        <v>#N/A</v>
      </c>
      <c r="O217" t="e">
        <f t="shared" ca="1" si="50"/>
        <v>#N/A</v>
      </c>
      <c r="P217" t="e">
        <f t="shared" ca="1" si="52"/>
        <v>#N/A</v>
      </c>
      <c r="Q217" t="e">
        <f t="shared" ca="1" si="54"/>
        <v>#N/A</v>
      </c>
      <c r="R217" t="e">
        <f t="shared" ca="1" si="56"/>
        <v>#N/A</v>
      </c>
      <c r="S217" t="e">
        <f t="shared" ca="1" si="58"/>
        <v>#N/A</v>
      </c>
      <c r="T217" t="e">
        <f t="shared" ca="1" si="59"/>
        <v>#N/A</v>
      </c>
    </row>
    <row r="218" spans="2:20">
      <c r="B218" s="1" t="e" cm="1">
        <f t="array" aca="1" ref="B218" ca="1">INDIRECT(L218)</f>
        <v>#N/A</v>
      </c>
      <c r="C218" t="e">
        <f t="shared" ca="1" si="47"/>
        <v>#N/A</v>
      </c>
      <c r="D218" t="e">
        <f t="shared" ca="1" si="48"/>
        <v>#N/A</v>
      </c>
      <c r="E218" t="e">
        <f t="shared" ca="1" si="51"/>
        <v>#N/A</v>
      </c>
      <c r="F218" s="1" t="e">
        <f t="shared" ca="1" si="53"/>
        <v>#N/A</v>
      </c>
      <c r="G218" s="1" t="e">
        <f t="shared" ca="1" si="55"/>
        <v>#N/A</v>
      </c>
      <c r="H218" s="1" t="e">
        <f t="shared" ca="1" si="57"/>
        <v>#N/A</v>
      </c>
      <c r="K218">
        <v>23</v>
      </c>
      <c r="L218" t="e">
        <f>_xlfn.TEXTJOIN("",TRUE,"Data!",(ADDRESS(VALUE(K219),MATCH(HLOOKUP($J$6,Data!$A$1:$BV$183,1,FALSE),Data!$A$1:$BV$1,0),4)))</f>
        <v>#N/A</v>
      </c>
      <c r="N218" t="e">
        <f t="shared" ca="1" si="49"/>
        <v>#N/A</v>
      </c>
      <c r="O218" t="e">
        <f t="shared" ca="1" si="50"/>
        <v>#N/A</v>
      </c>
      <c r="P218" t="e">
        <f t="shared" ca="1" si="52"/>
        <v>#N/A</v>
      </c>
      <c r="Q218" t="e">
        <f t="shared" ca="1" si="54"/>
        <v>#N/A</v>
      </c>
      <c r="R218" t="e">
        <f t="shared" ca="1" si="56"/>
        <v>#N/A</v>
      </c>
      <c r="S218" t="e">
        <f t="shared" ca="1" si="58"/>
        <v>#N/A</v>
      </c>
      <c r="T218" t="e">
        <f t="shared" ca="1" si="59"/>
        <v>#N/A</v>
      </c>
    </row>
    <row r="219" spans="2:20">
      <c r="B219" s="1" t="e" cm="1">
        <f t="array" aca="1" ref="B219" ca="1">INDIRECT(L219)</f>
        <v>#N/A</v>
      </c>
      <c r="C219" t="e">
        <f t="shared" ca="1" si="47"/>
        <v>#N/A</v>
      </c>
      <c r="D219" t="e">
        <f t="shared" ca="1" si="48"/>
        <v>#N/A</v>
      </c>
      <c r="E219" t="e">
        <f t="shared" ca="1" si="51"/>
        <v>#N/A</v>
      </c>
      <c r="F219" s="1" t="e">
        <f t="shared" ca="1" si="53"/>
        <v>#N/A</v>
      </c>
      <c r="G219" s="1" t="e">
        <f t="shared" ca="1" si="55"/>
        <v>#N/A</v>
      </c>
      <c r="H219" s="1" t="e">
        <f t="shared" ca="1" si="57"/>
        <v>#N/A</v>
      </c>
      <c r="K219">
        <v>24</v>
      </c>
      <c r="L219" t="e">
        <f>_xlfn.TEXTJOIN("",TRUE,"Data!",(ADDRESS(VALUE(K220),MATCH(HLOOKUP($J$6,Data!$A$1:$BV$183,1,FALSE),Data!$A$1:$BV$1,0),4)))</f>
        <v>#N/A</v>
      </c>
      <c r="N219" t="e">
        <f t="shared" ca="1" si="49"/>
        <v>#N/A</v>
      </c>
      <c r="O219" t="e">
        <f t="shared" ca="1" si="50"/>
        <v>#N/A</v>
      </c>
      <c r="P219" t="e">
        <f t="shared" ca="1" si="52"/>
        <v>#N/A</v>
      </c>
      <c r="Q219" t="e">
        <f t="shared" ca="1" si="54"/>
        <v>#N/A</v>
      </c>
      <c r="R219" t="e">
        <f t="shared" ca="1" si="56"/>
        <v>#N/A</v>
      </c>
      <c r="S219" t="e">
        <f t="shared" ca="1" si="58"/>
        <v>#N/A</v>
      </c>
      <c r="T219" t="e">
        <f t="shared" ca="1" si="59"/>
        <v>#N/A</v>
      </c>
    </row>
    <row r="220" spans="2:20">
      <c r="B220" s="1" t="e" cm="1">
        <f t="array" aca="1" ref="B220" ca="1">INDIRECT(L220)</f>
        <v>#N/A</v>
      </c>
      <c r="C220" t="e">
        <f t="shared" ca="1" si="47"/>
        <v>#N/A</v>
      </c>
      <c r="D220" t="e">
        <f t="shared" ca="1" si="48"/>
        <v>#N/A</v>
      </c>
      <c r="E220" t="e">
        <f t="shared" ca="1" si="51"/>
        <v>#N/A</v>
      </c>
      <c r="F220" s="1" t="e">
        <f t="shared" ca="1" si="53"/>
        <v>#N/A</v>
      </c>
      <c r="G220" s="1" t="e">
        <f t="shared" ca="1" si="55"/>
        <v>#N/A</v>
      </c>
      <c r="H220" s="1" t="e">
        <f t="shared" ca="1" si="57"/>
        <v>#N/A</v>
      </c>
      <c r="K220">
        <v>25</v>
      </c>
      <c r="L220" t="e">
        <f>_xlfn.TEXTJOIN("",TRUE,"Data!",(ADDRESS(VALUE(K221),MATCH(HLOOKUP($J$6,Data!$A$1:$BV$183,1,FALSE),Data!$A$1:$BV$1,0),4)))</f>
        <v>#N/A</v>
      </c>
      <c r="N220" t="e">
        <f t="shared" ca="1" si="49"/>
        <v>#N/A</v>
      </c>
      <c r="O220" t="e">
        <f t="shared" ca="1" si="50"/>
        <v>#N/A</v>
      </c>
      <c r="P220" t="e">
        <f t="shared" ca="1" si="52"/>
        <v>#N/A</v>
      </c>
      <c r="Q220" t="e">
        <f t="shared" ca="1" si="54"/>
        <v>#N/A</v>
      </c>
      <c r="R220" t="e">
        <f t="shared" ca="1" si="56"/>
        <v>#N/A</v>
      </c>
      <c r="S220" t="e">
        <f t="shared" ca="1" si="58"/>
        <v>#N/A</v>
      </c>
      <c r="T220" t="e">
        <f t="shared" ca="1" si="59"/>
        <v>#N/A</v>
      </c>
    </row>
    <row r="221" spans="2:20">
      <c r="B221" s="1" t="e" cm="1">
        <f t="array" aca="1" ref="B221" ca="1">INDIRECT(L221)</f>
        <v>#N/A</v>
      </c>
      <c r="C221" t="e">
        <f t="shared" ca="1" si="47"/>
        <v>#N/A</v>
      </c>
      <c r="D221" t="e">
        <f t="shared" ca="1" si="48"/>
        <v>#N/A</v>
      </c>
      <c r="E221" t="e">
        <f t="shared" ca="1" si="51"/>
        <v>#N/A</v>
      </c>
      <c r="F221" s="1" t="e">
        <f t="shared" ca="1" si="53"/>
        <v>#N/A</v>
      </c>
      <c r="G221" s="1" t="e">
        <f t="shared" ca="1" si="55"/>
        <v>#N/A</v>
      </c>
      <c r="H221" s="1" t="e">
        <f t="shared" ca="1" si="57"/>
        <v>#N/A</v>
      </c>
      <c r="K221">
        <v>26</v>
      </c>
      <c r="L221" t="e">
        <f>_xlfn.TEXTJOIN("",TRUE,"Data!",(ADDRESS(VALUE(K222),MATCH(HLOOKUP($J$6,Data!$A$1:$BV$183,1,FALSE),Data!$A$1:$BV$1,0),4)))</f>
        <v>#N/A</v>
      </c>
      <c r="N221" t="e">
        <f t="shared" ca="1" si="49"/>
        <v>#N/A</v>
      </c>
      <c r="O221" t="e">
        <f t="shared" ca="1" si="50"/>
        <v>#N/A</v>
      </c>
      <c r="P221" t="e">
        <f t="shared" ca="1" si="52"/>
        <v>#N/A</v>
      </c>
      <c r="Q221" t="e">
        <f t="shared" ca="1" si="54"/>
        <v>#N/A</v>
      </c>
      <c r="R221" t="e">
        <f t="shared" ca="1" si="56"/>
        <v>#N/A</v>
      </c>
      <c r="S221" t="e">
        <f t="shared" ca="1" si="58"/>
        <v>#N/A</v>
      </c>
      <c r="T221" t="e">
        <f t="shared" ca="1" si="59"/>
        <v>#N/A</v>
      </c>
    </row>
    <row r="222" spans="2:20">
      <c r="B222" s="1" t="e" cm="1">
        <f t="array" aca="1" ref="B222" ca="1">INDIRECT(L222)</f>
        <v>#N/A</v>
      </c>
      <c r="C222" t="e">
        <f t="shared" ca="1" si="47"/>
        <v>#N/A</v>
      </c>
      <c r="D222" t="e">
        <f t="shared" ca="1" si="48"/>
        <v>#N/A</v>
      </c>
      <c r="E222" t="e">
        <f t="shared" ca="1" si="51"/>
        <v>#N/A</v>
      </c>
      <c r="F222" s="1" t="e">
        <f t="shared" ca="1" si="53"/>
        <v>#N/A</v>
      </c>
      <c r="G222" s="1" t="e">
        <f t="shared" ca="1" si="55"/>
        <v>#N/A</v>
      </c>
      <c r="H222" s="1" t="e">
        <f t="shared" ca="1" si="57"/>
        <v>#N/A</v>
      </c>
      <c r="K222">
        <v>27</v>
      </c>
      <c r="L222" t="e">
        <f>_xlfn.TEXTJOIN("",TRUE,"Data!",(ADDRESS(VALUE(K223),MATCH(HLOOKUP($J$6,Data!$A$1:$BV$183,1,FALSE),Data!$A$1:$BV$1,0),4)))</f>
        <v>#N/A</v>
      </c>
      <c r="N222" t="e">
        <f t="shared" ca="1" si="49"/>
        <v>#N/A</v>
      </c>
      <c r="O222" t="e">
        <f t="shared" ca="1" si="50"/>
        <v>#N/A</v>
      </c>
      <c r="P222" t="e">
        <f t="shared" ca="1" si="52"/>
        <v>#N/A</v>
      </c>
      <c r="Q222" t="e">
        <f t="shared" ca="1" si="54"/>
        <v>#N/A</v>
      </c>
      <c r="R222" t="e">
        <f t="shared" ca="1" si="56"/>
        <v>#N/A</v>
      </c>
      <c r="S222" t="e">
        <f t="shared" ca="1" si="58"/>
        <v>#N/A</v>
      </c>
      <c r="T222" t="e">
        <f t="shared" ca="1" si="59"/>
        <v>#N/A</v>
      </c>
    </row>
    <row r="223" spans="2:20">
      <c r="B223" s="1" t="e" cm="1">
        <f t="array" aca="1" ref="B223" ca="1">INDIRECT(L223)</f>
        <v>#N/A</v>
      </c>
      <c r="C223" t="e">
        <f t="shared" ca="1" si="47"/>
        <v>#N/A</v>
      </c>
      <c r="D223" t="e">
        <f t="shared" ca="1" si="48"/>
        <v>#N/A</v>
      </c>
      <c r="E223" t="e">
        <f t="shared" ca="1" si="51"/>
        <v>#N/A</v>
      </c>
      <c r="F223" s="1" t="e">
        <f t="shared" ca="1" si="53"/>
        <v>#N/A</v>
      </c>
      <c r="G223" s="1" t="e">
        <f t="shared" ca="1" si="55"/>
        <v>#N/A</v>
      </c>
      <c r="H223" s="1" t="e">
        <f t="shared" ca="1" si="57"/>
        <v>#N/A</v>
      </c>
      <c r="K223">
        <v>28</v>
      </c>
      <c r="L223" t="e">
        <f>_xlfn.TEXTJOIN("",TRUE,"Data!",(ADDRESS(VALUE(K224),MATCH(HLOOKUP($J$6,Data!$A$1:$BV$183,1,FALSE),Data!$A$1:$BV$1,0),4)))</f>
        <v>#N/A</v>
      </c>
      <c r="N223" t="e">
        <f t="shared" ca="1" si="49"/>
        <v>#N/A</v>
      </c>
      <c r="O223" t="e">
        <f t="shared" ca="1" si="50"/>
        <v>#N/A</v>
      </c>
      <c r="P223" t="e">
        <f t="shared" ca="1" si="52"/>
        <v>#N/A</v>
      </c>
      <c r="Q223" t="e">
        <f t="shared" ca="1" si="54"/>
        <v>#N/A</v>
      </c>
      <c r="R223" t="e">
        <f t="shared" ca="1" si="56"/>
        <v>#N/A</v>
      </c>
      <c r="S223" t="e">
        <f t="shared" ca="1" si="58"/>
        <v>#N/A</v>
      </c>
      <c r="T223" t="e">
        <f t="shared" ca="1" si="59"/>
        <v>#N/A</v>
      </c>
    </row>
    <row r="224" spans="2:20">
      <c r="B224" s="1" t="e" cm="1">
        <f t="array" aca="1" ref="B224" ca="1">INDIRECT(L224)</f>
        <v>#N/A</v>
      </c>
      <c r="C224" t="e">
        <f t="shared" ca="1" si="47"/>
        <v>#N/A</v>
      </c>
      <c r="D224" t="e">
        <f t="shared" ca="1" si="48"/>
        <v>#N/A</v>
      </c>
      <c r="E224" t="e">
        <f t="shared" ca="1" si="51"/>
        <v>#N/A</v>
      </c>
      <c r="F224" s="1" t="e">
        <f t="shared" ca="1" si="53"/>
        <v>#N/A</v>
      </c>
      <c r="G224" s="1" t="e">
        <f t="shared" ca="1" si="55"/>
        <v>#N/A</v>
      </c>
      <c r="H224" s="1" t="e">
        <f t="shared" ca="1" si="57"/>
        <v>#N/A</v>
      </c>
      <c r="K224">
        <v>29</v>
      </c>
      <c r="L224" t="e">
        <f>_xlfn.TEXTJOIN("",TRUE,"Data!",(ADDRESS(VALUE(K225),MATCH(HLOOKUP($J$6,Data!$A$1:$BV$183,1,FALSE),Data!$A$1:$BV$1,0),4)))</f>
        <v>#N/A</v>
      </c>
      <c r="N224" t="e">
        <f t="shared" ca="1" si="49"/>
        <v>#N/A</v>
      </c>
      <c r="O224" t="e">
        <f t="shared" ca="1" si="50"/>
        <v>#N/A</v>
      </c>
      <c r="P224" t="e">
        <f t="shared" ca="1" si="52"/>
        <v>#N/A</v>
      </c>
      <c r="Q224" t="e">
        <f t="shared" ca="1" si="54"/>
        <v>#N/A</v>
      </c>
      <c r="R224" t="e">
        <f t="shared" ca="1" si="56"/>
        <v>#N/A</v>
      </c>
      <c r="S224" t="e">
        <f t="shared" ca="1" si="58"/>
        <v>#N/A</v>
      </c>
      <c r="T224" t="e">
        <f t="shared" ca="1" si="59"/>
        <v>#N/A</v>
      </c>
    </row>
    <row r="225" spans="2:20">
      <c r="B225" s="1" t="e" cm="1">
        <f t="array" aca="1" ref="B225" ca="1">INDIRECT(L225)</f>
        <v>#N/A</v>
      </c>
      <c r="C225" t="e">
        <f t="shared" ca="1" si="47"/>
        <v>#N/A</v>
      </c>
      <c r="D225" t="e">
        <f t="shared" ca="1" si="48"/>
        <v>#N/A</v>
      </c>
      <c r="E225" t="e">
        <f t="shared" ca="1" si="51"/>
        <v>#N/A</v>
      </c>
      <c r="F225" s="1" t="e">
        <f t="shared" ca="1" si="53"/>
        <v>#N/A</v>
      </c>
      <c r="G225" s="1" t="e">
        <f t="shared" ca="1" si="55"/>
        <v>#N/A</v>
      </c>
      <c r="H225" s="1" t="e">
        <f t="shared" ca="1" si="57"/>
        <v>#N/A</v>
      </c>
      <c r="K225">
        <v>30</v>
      </c>
      <c r="L225" t="e">
        <f>_xlfn.TEXTJOIN("",TRUE,"Data!",(ADDRESS(VALUE(K226),MATCH(HLOOKUP($J$6,Data!$A$1:$BV$183,1,FALSE),Data!$A$1:$BV$1,0),4)))</f>
        <v>#N/A</v>
      </c>
      <c r="N225" t="e">
        <f t="shared" ca="1" si="49"/>
        <v>#N/A</v>
      </c>
      <c r="O225" t="e">
        <f t="shared" ca="1" si="50"/>
        <v>#N/A</v>
      </c>
      <c r="P225" t="e">
        <f t="shared" ca="1" si="52"/>
        <v>#N/A</v>
      </c>
      <c r="Q225" t="e">
        <f t="shared" ca="1" si="54"/>
        <v>#N/A</v>
      </c>
      <c r="R225" t="e">
        <f t="shared" ca="1" si="56"/>
        <v>#N/A</v>
      </c>
      <c r="S225" t="e">
        <f t="shared" ca="1" si="58"/>
        <v>#N/A</v>
      </c>
      <c r="T225" t="e">
        <f t="shared" ca="1" si="59"/>
        <v>#N/A</v>
      </c>
    </row>
    <row r="226" spans="2:20">
      <c r="B226" s="1" t="e" cm="1">
        <f t="array" aca="1" ref="B226" ca="1">INDIRECT(L226)</f>
        <v>#N/A</v>
      </c>
      <c r="C226" t="e">
        <f t="shared" ca="1" si="47"/>
        <v>#N/A</v>
      </c>
      <c r="D226" t="e">
        <f t="shared" ca="1" si="48"/>
        <v>#N/A</v>
      </c>
      <c r="E226" t="e">
        <f t="shared" ca="1" si="51"/>
        <v>#N/A</v>
      </c>
      <c r="F226" s="1" t="e">
        <f t="shared" ca="1" si="53"/>
        <v>#N/A</v>
      </c>
      <c r="G226" s="1" t="e">
        <f t="shared" ca="1" si="55"/>
        <v>#N/A</v>
      </c>
      <c r="H226" s="1" t="e">
        <f t="shared" ca="1" si="57"/>
        <v>#N/A</v>
      </c>
      <c r="K226">
        <v>31</v>
      </c>
      <c r="L226" t="e">
        <f>_xlfn.TEXTJOIN("",TRUE,"Data!",(ADDRESS(VALUE(K227),MATCH(HLOOKUP($J$6,Data!$A$1:$BV$183,1,FALSE),Data!$A$1:$BV$1,0),4)))</f>
        <v>#N/A</v>
      </c>
      <c r="N226" t="e">
        <f t="shared" ca="1" si="49"/>
        <v>#N/A</v>
      </c>
      <c r="O226" t="e">
        <f t="shared" ca="1" si="50"/>
        <v>#N/A</v>
      </c>
      <c r="P226" t="e">
        <f t="shared" ca="1" si="52"/>
        <v>#N/A</v>
      </c>
      <c r="Q226" t="e">
        <f t="shared" ca="1" si="54"/>
        <v>#N/A</v>
      </c>
      <c r="R226" t="e">
        <f t="shared" ca="1" si="56"/>
        <v>#N/A</v>
      </c>
      <c r="S226" t="e">
        <f t="shared" ca="1" si="58"/>
        <v>#N/A</v>
      </c>
      <c r="T226" t="e">
        <f t="shared" ca="1" si="59"/>
        <v>#N/A</v>
      </c>
    </row>
    <row r="227" spans="2:20">
      <c r="B227" s="1" t="e" cm="1">
        <f t="array" aca="1" ref="B227" ca="1">INDIRECT(L227)</f>
        <v>#N/A</v>
      </c>
      <c r="C227" t="e">
        <f t="shared" ca="1" si="47"/>
        <v>#N/A</v>
      </c>
      <c r="D227" t="e">
        <f t="shared" ca="1" si="48"/>
        <v>#N/A</v>
      </c>
      <c r="E227" t="e">
        <f t="shared" ca="1" si="51"/>
        <v>#N/A</v>
      </c>
      <c r="F227" s="1" t="e">
        <f t="shared" ca="1" si="53"/>
        <v>#N/A</v>
      </c>
      <c r="G227" s="1" t="e">
        <f t="shared" ca="1" si="55"/>
        <v>#N/A</v>
      </c>
      <c r="H227" s="1" t="e">
        <f t="shared" ca="1" si="57"/>
        <v>#N/A</v>
      </c>
      <c r="K227">
        <v>32</v>
      </c>
      <c r="L227" t="e">
        <f>_xlfn.TEXTJOIN("",TRUE,"Data!",(ADDRESS(VALUE(K228),MATCH(HLOOKUP($J$6,Data!$A$1:$BV$183,1,FALSE),Data!$A$1:$BV$1,0),4)))</f>
        <v>#N/A</v>
      </c>
      <c r="N227" t="e">
        <f t="shared" ca="1" si="49"/>
        <v>#N/A</v>
      </c>
      <c r="O227" t="e">
        <f t="shared" ca="1" si="50"/>
        <v>#N/A</v>
      </c>
      <c r="P227" t="e">
        <f t="shared" ca="1" si="52"/>
        <v>#N/A</v>
      </c>
      <c r="Q227" t="e">
        <f t="shared" ca="1" si="54"/>
        <v>#N/A</v>
      </c>
      <c r="R227" t="e">
        <f t="shared" ca="1" si="56"/>
        <v>#N/A</v>
      </c>
      <c r="S227" t="e">
        <f t="shared" ca="1" si="58"/>
        <v>#N/A</v>
      </c>
      <c r="T227" t="e">
        <f t="shared" ca="1" si="59"/>
        <v>#N/A</v>
      </c>
    </row>
    <row r="228" spans="2:20">
      <c r="B228" s="1" t="e" cm="1">
        <f t="array" aca="1" ref="B228" ca="1">INDIRECT(L228)</f>
        <v>#N/A</v>
      </c>
      <c r="C228" t="e">
        <f t="shared" ca="1" si="47"/>
        <v>#N/A</v>
      </c>
      <c r="D228" t="e">
        <f t="shared" ca="1" si="48"/>
        <v>#N/A</v>
      </c>
      <c r="E228" t="e">
        <f t="shared" ca="1" si="51"/>
        <v>#N/A</v>
      </c>
      <c r="F228" s="1" t="e">
        <f t="shared" ca="1" si="53"/>
        <v>#N/A</v>
      </c>
      <c r="G228" s="1" t="e">
        <f t="shared" ca="1" si="55"/>
        <v>#N/A</v>
      </c>
      <c r="H228" s="1" t="e">
        <f t="shared" ca="1" si="57"/>
        <v>#N/A</v>
      </c>
      <c r="K228">
        <v>33</v>
      </c>
      <c r="L228" t="e">
        <f>_xlfn.TEXTJOIN("",TRUE,"Data!",(ADDRESS(VALUE(K229),MATCH(HLOOKUP($J$6,Data!$A$1:$BV$183,1,FALSE),Data!$A$1:$BV$1,0),4)))</f>
        <v>#N/A</v>
      </c>
      <c r="N228" t="e">
        <f t="shared" ca="1" si="49"/>
        <v>#N/A</v>
      </c>
      <c r="O228" t="e">
        <f t="shared" ca="1" si="50"/>
        <v>#N/A</v>
      </c>
      <c r="P228" t="e">
        <f t="shared" ca="1" si="52"/>
        <v>#N/A</v>
      </c>
      <c r="Q228" t="e">
        <f t="shared" ca="1" si="54"/>
        <v>#N/A</v>
      </c>
      <c r="R228" t="e">
        <f t="shared" ca="1" si="56"/>
        <v>#N/A</v>
      </c>
      <c r="S228" t="e">
        <f t="shared" ca="1" si="58"/>
        <v>#N/A</v>
      </c>
      <c r="T228" t="e">
        <f t="shared" ca="1" si="59"/>
        <v>#N/A</v>
      </c>
    </row>
    <row r="229" spans="2:20">
      <c r="B229" s="1" t="e" cm="1">
        <f t="array" aca="1" ref="B229" ca="1">INDIRECT(L229)</f>
        <v>#N/A</v>
      </c>
      <c r="C229" t="e">
        <f t="shared" ca="1" si="47"/>
        <v>#N/A</v>
      </c>
      <c r="D229" t="e">
        <f t="shared" ca="1" si="48"/>
        <v>#N/A</v>
      </c>
      <c r="E229" t="e">
        <f t="shared" ca="1" si="51"/>
        <v>#N/A</v>
      </c>
      <c r="F229" s="1" t="e">
        <f t="shared" ca="1" si="53"/>
        <v>#N/A</v>
      </c>
      <c r="G229" s="1" t="e">
        <f t="shared" ca="1" si="55"/>
        <v>#N/A</v>
      </c>
      <c r="H229" s="1" t="e">
        <f t="shared" ca="1" si="57"/>
        <v>#N/A</v>
      </c>
      <c r="K229">
        <v>34</v>
      </c>
      <c r="L229" t="e">
        <f>_xlfn.TEXTJOIN("",TRUE,"Data!",(ADDRESS(VALUE(K230),MATCH(HLOOKUP($J$6,Data!$A$1:$BV$183,1,FALSE),Data!$A$1:$BV$1,0),4)))</f>
        <v>#N/A</v>
      </c>
      <c r="N229" t="e">
        <f t="shared" ca="1" si="49"/>
        <v>#N/A</v>
      </c>
      <c r="O229" t="e">
        <f t="shared" ca="1" si="50"/>
        <v>#N/A</v>
      </c>
      <c r="P229" t="e">
        <f t="shared" ca="1" si="52"/>
        <v>#N/A</v>
      </c>
      <c r="Q229" t="e">
        <f t="shared" ca="1" si="54"/>
        <v>#N/A</v>
      </c>
      <c r="R229" t="e">
        <f t="shared" ca="1" si="56"/>
        <v>#N/A</v>
      </c>
      <c r="S229" t="e">
        <f t="shared" ca="1" si="58"/>
        <v>#N/A</v>
      </c>
      <c r="T229" t="e">
        <f t="shared" ca="1" si="59"/>
        <v>#N/A</v>
      </c>
    </row>
    <row r="230" spans="2:20">
      <c r="B230" s="1" t="e" cm="1">
        <f t="array" aca="1" ref="B230" ca="1">INDIRECT(L230)</f>
        <v>#N/A</v>
      </c>
      <c r="C230" t="e">
        <f t="shared" ca="1" si="47"/>
        <v>#N/A</v>
      </c>
      <c r="D230" t="e">
        <f t="shared" ca="1" si="48"/>
        <v>#N/A</v>
      </c>
      <c r="E230" t="e">
        <f t="shared" ca="1" si="51"/>
        <v>#N/A</v>
      </c>
      <c r="F230" s="1" t="e">
        <f t="shared" ca="1" si="53"/>
        <v>#N/A</v>
      </c>
      <c r="G230" s="1" t="e">
        <f t="shared" ca="1" si="55"/>
        <v>#N/A</v>
      </c>
      <c r="H230" s="1" t="e">
        <f t="shared" ca="1" si="57"/>
        <v>#N/A</v>
      </c>
      <c r="K230">
        <v>35</v>
      </c>
      <c r="L230" t="e">
        <f>_xlfn.TEXTJOIN("",TRUE,"Data!",(ADDRESS(VALUE(K231),MATCH(HLOOKUP($J$6,Data!$A$1:$BV$183,1,FALSE),Data!$A$1:$BV$1,0),4)))</f>
        <v>#N/A</v>
      </c>
      <c r="N230" t="e">
        <f t="shared" ca="1" si="49"/>
        <v>#N/A</v>
      </c>
      <c r="O230" t="e">
        <f t="shared" ca="1" si="50"/>
        <v>#N/A</v>
      </c>
      <c r="P230" t="e">
        <f t="shared" ca="1" si="52"/>
        <v>#N/A</v>
      </c>
      <c r="Q230" t="e">
        <f t="shared" ca="1" si="54"/>
        <v>#N/A</v>
      </c>
      <c r="R230" t="e">
        <f t="shared" ca="1" si="56"/>
        <v>#N/A</v>
      </c>
      <c r="S230" t="e">
        <f t="shared" ca="1" si="58"/>
        <v>#N/A</v>
      </c>
      <c r="T230" t="e">
        <f t="shared" ca="1" si="59"/>
        <v>#N/A</v>
      </c>
    </row>
    <row r="231" spans="2:20">
      <c r="B231" s="1" t="e" cm="1">
        <f t="array" aca="1" ref="B231" ca="1">INDIRECT(L231)</f>
        <v>#N/A</v>
      </c>
      <c r="C231" t="e">
        <f t="shared" ca="1" si="47"/>
        <v>#N/A</v>
      </c>
      <c r="D231" t="e">
        <f t="shared" ca="1" si="48"/>
        <v>#N/A</v>
      </c>
      <c r="E231" t="e">
        <f t="shared" ca="1" si="51"/>
        <v>#N/A</v>
      </c>
      <c r="F231" s="1" t="e">
        <f t="shared" ca="1" si="53"/>
        <v>#N/A</v>
      </c>
      <c r="G231" s="1" t="e">
        <f t="shared" ca="1" si="55"/>
        <v>#N/A</v>
      </c>
      <c r="H231" s="1" t="e">
        <f t="shared" ca="1" si="57"/>
        <v>#N/A</v>
      </c>
      <c r="K231">
        <v>36</v>
      </c>
      <c r="L231" t="e">
        <f>_xlfn.TEXTJOIN("",TRUE,"Data!",(ADDRESS(VALUE(K232),MATCH(HLOOKUP($J$6,Data!$A$1:$BV$183,1,FALSE),Data!$A$1:$BV$1,0),4)))</f>
        <v>#N/A</v>
      </c>
      <c r="N231" t="e">
        <f t="shared" ca="1" si="49"/>
        <v>#N/A</v>
      </c>
      <c r="O231" t="e">
        <f t="shared" ca="1" si="50"/>
        <v>#N/A</v>
      </c>
      <c r="P231" t="e">
        <f t="shared" ca="1" si="52"/>
        <v>#N/A</v>
      </c>
      <c r="Q231" t="e">
        <f t="shared" ca="1" si="54"/>
        <v>#N/A</v>
      </c>
      <c r="R231" t="e">
        <f t="shared" ca="1" si="56"/>
        <v>#N/A</v>
      </c>
      <c r="S231" t="e">
        <f t="shared" ca="1" si="58"/>
        <v>#N/A</v>
      </c>
      <c r="T231" t="e">
        <f t="shared" ca="1" si="59"/>
        <v>#N/A</v>
      </c>
    </row>
    <row r="232" spans="2:20">
      <c r="B232" s="1" t="e" cm="1">
        <f t="array" aca="1" ref="B232" ca="1">INDIRECT(L232)</f>
        <v>#N/A</v>
      </c>
      <c r="C232" t="e">
        <f t="shared" ca="1" si="47"/>
        <v>#N/A</v>
      </c>
      <c r="D232" t="e">
        <f t="shared" ca="1" si="48"/>
        <v>#N/A</v>
      </c>
      <c r="E232" t="e">
        <f t="shared" ca="1" si="51"/>
        <v>#N/A</v>
      </c>
      <c r="F232" s="1" t="e">
        <f t="shared" ca="1" si="53"/>
        <v>#N/A</v>
      </c>
      <c r="G232" s="1" t="e">
        <f t="shared" ca="1" si="55"/>
        <v>#N/A</v>
      </c>
      <c r="H232" s="1" t="e">
        <f t="shared" ca="1" si="57"/>
        <v>#N/A</v>
      </c>
      <c r="K232">
        <v>37</v>
      </c>
      <c r="L232" t="e">
        <f>_xlfn.TEXTJOIN("",TRUE,"Data!",(ADDRESS(VALUE(K233),MATCH(HLOOKUP($J$6,Data!$A$1:$BV$183,1,FALSE),Data!$A$1:$BV$1,0),4)))</f>
        <v>#N/A</v>
      </c>
      <c r="N232" t="e">
        <f t="shared" ca="1" si="49"/>
        <v>#N/A</v>
      </c>
      <c r="O232" t="e">
        <f t="shared" ca="1" si="50"/>
        <v>#N/A</v>
      </c>
      <c r="P232" t="e">
        <f t="shared" ca="1" si="52"/>
        <v>#N/A</v>
      </c>
      <c r="Q232" t="e">
        <f t="shared" ca="1" si="54"/>
        <v>#N/A</v>
      </c>
      <c r="R232" t="e">
        <f t="shared" ca="1" si="56"/>
        <v>#N/A</v>
      </c>
      <c r="S232" t="e">
        <f t="shared" ca="1" si="58"/>
        <v>#N/A</v>
      </c>
      <c r="T232" t="e">
        <f t="shared" ca="1" si="59"/>
        <v>#N/A</v>
      </c>
    </row>
    <row r="233" spans="2:20">
      <c r="B233" s="1" t="e" cm="1">
        <f t="array" aca="1" ref="B233" ca="1">INDIRECT(L233)</f>
        <v>#N/A</v>
      </c>
      <c r="C233" t="e">
        <f t="shared" ca="1" si="47"/>
        <v>#N/A</v>
      </c>
      <c r="D233" t="e">
        <f t="shared" ca="1" si="48"/>
        <v>#N/A</v>
      </c>
      <c r="E233" t="e">
        <f t="shared" ca="1" si="51"/>
        <v>#N/A</v>
      </c>
      <c r="F233" s="1" t="e">
        <f t="shared" ca="1" si="53"/>
        <v>#N/A</v>
      </c>
      <c r="G233" s="1" t="e">
        <f t="shared" ca="1" si="55"/>
        <v>#N/A</v>
      </c>
      <c r="H233" s="1" t="e">
        <f t="shared" ca="1" si="57"/>
        <v>#N/A</v>
      </c>
      <c r="K233">
        <v>38</v>
      </c>
      <c r="L233" t="e">
        <f>_xlfn.TEXTJOIN("",TRUE,"Data!",(ADDRESS(VALUE(K234),MATCH(HLOOKUP($J$6,Data!$A$1:$BV$183,1,FALSE),Data!$A$1:$BV$1,0),4)))</f>
        <v>#N/A</v>
      </c>
      <c r="N233" t="e">
        <f t="shared" ca="1" si="49"/>
        <v>#N/A</v>
      </c>
      <c r="O233" t="e">
        <f t="shared" ca="1" si="50"/>
        <v>#N/A</v>
      </c>
      <c r="P233" t="e">
        <f t="shared" ca="1" si="52"/>
        <v>#N/A</v>
      </c>
      <c r="Q233" t="e">
        <f t="shared" ca="1" si="54"/>
        <v>#N/A</v>
      </c>
      <c r="R233" t="e">
        <f t="shared" ca="1" si="56"/>
        <v>#N/A</v>
      </c>
      <c r="S233" t="e">
        <f t="shared" ca="1" si="58"/>
        <v>#N/A</v>
      </c>
      <c r="T233" t="e">
        <f t="shared" ca="1" si="59"/>
        <v>#N/A</v>
      </c>
    </row>
    <row r="234" spans="2:20">
      <c r="B234" s="1" t="e" cm="1">
        <f t="array" aca="1" ref="B234" ca="1">INDIRECT(L234)</f>
        <v>#N/A</v>
      </c>
      <c r="C234" t="e">
        <f t="shared" ca="1" si="47"/>
        <v>#N/A</v>
      </c>
      <c r="D234" t="e">
        <f t="shared" ca="1" si="48"/>
        <v>#N/A</v>
      </c>
      <c r="E234" t="e">
        <f t="shared" ca="1" si="51"/>
        <v>#N/A</v>
      </c>
      <c r="F234" s="1" t="e">
        <f t="shared" ca="1" si="53"/>
        <v>#N/A</v>
      </c>
      <c r="G234" s="1" t="e">
        <f t="shared" ca="1" si="55"/>
        <v>#N/A</v>
      </c>
      <c r="H234" s="1" t="e">
        <f t="shared" ca="1" si="57"/>
        <v>#N/A</v>
      </c>
      <c r="K234">
        <v>39</v>
      </c>
      <c r="L234" t="e">
        <f>_xlfn.TEXTJOIN("",TRUE,"Data!",(ADDRESS(VALUE(K235),MATCH(HLOOKUP($J$6,Data!$A$1:$BV$183,1,FALSE),Data!$A$1:$BV$1,0),4)))</f>
        <v>#N/A</v>
      </c>
      <c r="N234" t="e">
        <f t="shared" ca="1" si="49"/>
        <v>#N/A</v>
      </c>
      <c r="O234" t="e">
        <f t="shared" ca="1" si="50"/>
        <v>#N/A</v>
      </c>
      <c r="P234" t="e">
        <f t="shared" ca="1" si="52"/>
        <v>#N/A</v>
      </c>
      <c r="Q234" t="e">
        <f t="shared" ca="1" si="54"/>
        <v>#N/A</v>
      </c>
      <c r="R234" t="e">
        <f t="shared" ca="1" si="56"/>
        <v>#N/A</v>
      </c>
      <c r="S234" t="e">
        <f t="shared" ca="1" si="58"/>
        <v>#N/A</v>
      </c>
      <c r="T234" t="e">
        <f t="shared" ca="1" si="59"/>
        <v>#N/A</v>
      </c>
    </row>
    <row r="235" spans="2:20">
      <c r="B235" s="1" t="e" cm="1">
        <f t="array" aca="1" ref="B235" ca="1">INDIRECT(L235)</f>
        <v>#N/A</v>
      </c>
      <c r="C235" t="e">
        <f t="shared" ca="1" si="47"/>
        <v>#N/A</v>
      </c>
      <c r="D235" t="e">
        <f t="shared" ca="1" si="48"/>
        <v>#N/A</v>
      </c>
      <c r="E235" t="e">
        <f t="shared" ca="1" si="51"/>
        <v>#N/A</v>
      </c>
      <c r="F235" s="1" t="e">
        <f t="shared" ca="1" si="53"/>
        <v>#N/A</v>
      </c>
      <c r="G235" s="1" t="e">
        <f t="shared" ca="1" si="55"/>
        <v>#N/A</v>
      </c>
      <c r="H235" s="1" t="e">
        <f t="shared" ca="1" si="57"/>
        <v>#N/A</v>
      </c>
      <c r="K235">
        <v>40</v>
      </c>
      <c r="L235" t="e">
        <f>_xlfn.TEXTJOIN("",TRUE,"Data!",(ADDRESS(VALUE(K236),MATCH(HLOOKUP($J$6,Data!$A$1:$BV$183,1,FALSE),Data!$A$1:$BV$1,0),4)))</f>
        <v>#N/A</v>
      </c>
      <c r="N235" t="e">
        <f t="shared" ca="1" si="49"/>
        <v>#N/A</v>
      </c>
      <c r="O235" t="e">
        <f t="shared" ca="1" si="50"/>
        <v>#N/A</v>
      </c>
      <c r="P235" t="e">
        <f t="shared" ca="1" si="52"/>
        <v>#N/A</v>
      </c>
      <c r="Q235" t="e">
        <f t="shared" ca="1" si="54"/>
        <v>#N/A</v>
      </c>
      <c r="R235" t="e">
        <f t="shared" ca="1" si="56"/>
        <v>#N/A</v>
      </c>
      <c r="S235" t="e">
        <f t="shared" ca="1" si="58"/>
        <v>#N/A</v>
      </c>
      <c r="T235" t="e">
        <f t="shared" ca="1" si="59"/>
        <v>#N/A</v>
      </c>
    </row>
    <row r="236" spans="2:20">
      <c r="B236" s="1" t="e" cm="1">
        <f t="array" aca="1" ref="B236" ca="1">INDIRECT(L236)</f>
        <v>#N/A</v>
      </c>
      <c r="C236" t="e">
        <f t="shared" ca="1" si="47"/>
        <v>#N/A</v>
      </c>
      <c r="D236" t="e">
        <f t="shared" ca="1" si="48"/>
        <v>#N/A</v>
      </c>
      <c r="E236" t="e">
        <f t="shared" ca="1" si="51"/>
        <v>#N/A</v>
      </c>
      <c r="F236" s="1" t="e">
        <f t="shared" ca="1" si="53"/>
        <v>#N/A</v>
      </c>
      <c r="G236" s="1" t="e">
        <f t="shared" ca="1" si="55"/>
        <v>#N/A</v>
      </c>
      <c r="H236" s="1" t="e">
        <f t="shared" ca="1" si="57"/>
        <v>#N/A</v>
      </c>
      <c r="K236">
        <v>41</v>
      </c>
      <c r="L236" t="e">
        <f>_xlfn.TEXTJOIN("",TRUE,"Data!",(ADDRESS(VALUE(K237),MATCH(HLOOKUP($J$6,Data!$A$1:$BV$183,1,FALSE),Data!$A$1:$BV$1,0),4)))</f>
        <v>#N/A</v>
      </c>
      <c r="N236" t="e">
        <f t="shared" ca="1" si="49"/>
        <v>#N/A</v>
      </c>
      <c r="O236" t="e">
        <f t="shared" ca="1" si="50"/>
        <v>#N/A</v>
      </c>
      <c r="P236" t="e">
        <f t="shared" ca="1" si="52"/>
        <v>#N/A</v>
      </c>
      <c r="Q236" t="e">
        <f t="shared" ca="1" si="54"/>
        <v>#N/A</v>
      </c>
      <c r="R236" t="e">
        <f t="shared" ca="1" si="56"/>
        <v>#N/A</v>
      </c>
      <c r="S236" t="e">
        <f t="shared" ca="1" si="58"/>
        <v>#N/A</v>
      </c>
      <c r="T236" t="e">
        <f t="shared" ca="1" si="59"/>
        <v>#N/A</v>
      </c>
    </row>
    <row r="237" spans="2:20">
      <c r="B237" s="1" t="e" cm="1">
        <f t="array" aca="1" ref="B237" ca="1">INDIRECT(L237)</f>
        <v>#N/A</v>
      </c>
      <c r="C237" t="e">
        <f t="shared" ca="1" si="47"/>
        <v>#N/A</v>
      </c>
      <c r="D237" t="e">
        <f t="shared" ca="1" si="48"/>
        <v>#N/A</v>
      </c>
      <c r="E237" t="e">
        <f t="shared" ca="1" si="51"/>
        <v>#N/A</v>
      </c>
      <c r="F237" s="1" t="e">
        <f t="shared" ca="1" si="53"/>
        <v>#N/A</v>
      </c>
      <c r="G237" s="1" t="e">
        <f t="shared" ca="1" si="55"/>
        <v>#N/A</v>
      </c>
      <c r="H237" s="1" t="e">
        <f t="shared" ca="1" si="57"/>
        <v>#N/A</v>
      </c>
      <c r="K237">
        <v>42</v>
      </c>
      <c r="L237" t="e">
        <f>_xlfn.TEXTJOIN("",TRUE,"Data!",(ADDRESS(VALUE(K238),MATCH(HLOOKUP($J$6,Data!$A$1:$BV$183,1,FALSE),Data!$A$1:$BV$1,0),4)))</f>
        <v>#N/A</v>
      </c>
      <c r="N237" t="e">
        <f t="shared" ca="1" si="49"/>
        <v>#N/A</v>
      </c>
      <c r="O237" t="e">
        <f t="shared" ca="1" si="50"/>
        <v>#N/A</v>
      </c>
      <c r="P237" t="e">
        <f t="shared" ca="1" si="52"/>
        <v>#N/A</v>
      </c>
      <c r="Q237" t="e">
        <f t="shared" ca="1" si="54"/>
        <v>#N/A</v>
      </c>
      <c r="R237" t="e">
        <f t="shared" ca="1" si="56"/>
        <v>#N/A</v>
      </c>
      <c r="S237" t="e">
        <f t="shared" ca="1" si="58"/>
        <v>#N/A</v>
      </c>
      <c r="T237" t="e">
        <f t="shared" ca="1" si="59"/>
        <v>#N/A</v>
      </c>
    </row>
    <row r="238" spans="2:20">
      <c r="B238" s="1" t="e" cm="1">
        <f t="array" aca="1" ref="B238" ca="1">INDIRECT(L238)</f>
        <v>#N/A</v>
      </c>
      <c r="C238" t="e">
        <f t="shared" ca="1" si="47"/>
        <v>#N/A</v>
      </c>
      <c r="D238" t="e">
        <f t="shared" ca="1" si="48"/>
        <v>#N/A</v>
      </c>
      <c r="E238" t="e">
        <f t="shared" ca="1" si="51"/>
        <v>#N/A</v>
      </c>
      <c r="F238" s="1" t="e">
        <f t="shared" ca="1" si="53"/>
        <v>#N/A</v>
      </c>
      <c r="G238" s="1" t="e">
        <f t="shared" ca="1" si="55"/>
        <v>#N/A</v>
      </c>
      <c r="H238" s="1" t="e">
        <f t="shared" ca="1" si="57"/>
        <v>#N/A</v>
      </c>
      <c r="K238">
        <v>43</v>
      </c>
      <c r="L238" t="e">
        <f>_xlfn.TEXTJOIN("",TRUE,"Data!",(ADDRESS(VALUE(K239),MATCH(HLOOKUP($J$6,Data!$A$1:$BV$183,1,FALSE),Data!$A$1:$BV$1,0),4)))</f>
        <v>#N/A</v>
      </c>
      <c r="N238" t="e">
        <f t="shared" ca="1" si="49"/>
        <v>#N/A</v>
      </c>
      <c r="O238" t="e">
        <f t="shared" ca="1" si="50"/>
        <v>#N/A</v>
      </c>
      <c r="P238" t="e">
        <f t="shared" ca="1" si="52"/>
        <v>#N/A</v>
      </c>
      <c r="Q238" t="e">
        <f t="shared" ca="1" si="54"/>
        <v>#N/A</v>
      </c>
      <c r="R238" t="e">
        <f t="shared" ca="1" si="56"/>
        <v>#N/A</v>
      </c>
      <c r="S238" t="e">
        <f t="shared" ca="1" si="58"/>
        <v>#N/A</v>
      </c>
      <c r="T238" t="e">
        <f t="shared" ca="1" si="59"/>
        <v>#N/A</v>
      </c>
    </row>
    <row r="239" spans="2:20">
      <c r="B239" s="1" t="e" cm="1">
        <f t="array" aca="1" ref="B239" ca="1">INDIRECT(L239)</f>
        <v>#N/A</v>
      </c>
      <c r="C239" t="e">
        <f t="shared" ca="1" si="47"/>
        <v>#N/A</v>
      </c>
      <c r="D239" t="e">
        <f t="shared" ca="1" si="48"/>
        <v>#N/A</v>
      </c>
      <c r="E239" t="e">
        <f t="shared" ca="1" si="51"/>
        <v>#N/A</v>
      </c>
      <c r="F239" s="1" t="e">
        <f t="shared" ca="1" si="53"/>
        <v>#N/A</v>
      </c>
      <c r="G239" s="1" t="e">
        <f t="shared" ca="1" si="55"/>
        <v>#N/A</v>
      </c>
      <c r="H239" s="1" t="e">
        <f t="shared" ca="1" si="57"/>
        <v>#N/A</v>
      </c>
      <c r="K239">
        <v>44</v>
      </c>
      <c r="L239" t="e">
        <f>_xlfn.TEXTJOIN("",TRUE,"Data!",(ADDRESS(VALUE(K240),MATCH(HLOOKUP($J$6,Data!$A$1:$BV$183,1,FALSE),Data!$A$1:$BV$1,0),4)))</f>
        <v>#N/A</v>
      </c>
      <c r="N239" t="e">
        <f t="shared" ca="1" si="49"/>
        <v>#N/A</v>
      </c>
      <c r="O239" t="e">
        <f t="shared" ca="1" si="50"/>
        <v>#N/A</v>
      </c>
      <c r="P239" t="e">
        <f t="shared" ca="1" si="52"/>
        <v>#N/A</v>
      </c>
      <c r="Q239" t="e">
        <f t="shared" ca="1" si="54"/>
        <v>#N/A</v>
      </c>
      <c r="R239" t="e">
        <f t="shared" ca="1" si="56"/>
        <v>#N/A</v>
      </c>
      <c r="S239" t="e">
        <f t="shared" ca="1" si="58"/>
        <v>#N/A</v>
      </c>
      <c r="T239" t="e">
        <f t="shared" ca="1" si="59"/>
        <v>#N/A</v>
      </c>
    </row>
    <row r="240" spans="2:20">
      <c r="B240" s="1" t="e" cm="1">
        <f t="array" aca="1" ref="B240" ca="1">INDIRECT(L240)</f>
        <v>#N/A</v>
      </c>
      <c r="C240" t="e">
        <f t="shared" ca="1" si="47"/>
        <v>#N/A</v>
      </c>
      <c r="D240" t="e">
        <f t="shared" ca="1" si="48"/>
        <v>#N/A</v>
      </c>
      <c r="E240" t="e">
        <f t="shared" ca="1" si="51"/>
        <v>#N/A</v>
      </c>
      <c r="F240" s="1" t="e">
        <f t="shared" ca="1" si="53"/>
        <v>#N/A</v>
      </c>
      <c r="G240" s="1" t="e">
        <f t="shared" ca="1" si="55"/>
        <v>#N/A</v>
      </c>
      <c r="H240" s="1" t="e">
        <f t="shared" ca="1" si="57"/>
        <v>#N/A</v>
      </c>
      <c r="K240">
        <v>45</v>
      </c>
      <c r="L240" t="e">
        <f>_xlfn.TEXTJOIN("",TRUE,"Data!",(ADDRESS(VALUE(K241),MATCH(HLOOKUP($J$6,Data!$A$1:$BV$183,1,FALSE),Data!$A$1:$BV$1,0),4)))</f>
        <v>#N/A</v>
      </c>
      <c r="N240" t="e">
        <f t="shared" ca="1" si="49"/>
        <v>#N/A</v>
      </c>
      <c r="O240" t="e">
        <f t="shared" ca="1" si="50"/>
        <v>#N/A</v>
      </c>
      <c r="P240" t="e">
        <f t="shared" ca="1" si="52"/>
        <v>#N/A</v>
      </c>
      <c r="Q240" t="e">
        <f t="shared" ca="1" si="54"/>
        <v>#N/A</v>
      </c>
      <c r="R240" t="e">
        <f t="shared" ca="1" si="56"/>
        <v>#N/A</v>
      </c>
      <c r="S240" t="e">
        <f t="shared" ca="1" si="58"/>
        <v>#N/A</v>
      </c>
      <c r="T240" t="e">
        <f t="shared" ca="1" si="59"/>
        <v>#N/A</v>
      </c>
    </row>
    <row r="241" spans="2:20">
      <c r="B241" s="1" t="e" cm="1">
        <f t="array" aca="1" ref="B241" ca="1">INDIRECT(L241)</f>
        <v>#N/A</v>
      </c>
      <c r="C241" t="e">
        <f t="shared" ca="1" si="47"/>
        <v>#N/A</v>
      </c>
      <c r="D241" t="e">
        <f t="shared" ca="1" si="48"/>
        <v>#N/A</v>
      </c>
      <c r="E241" t="e">
        <f t="shared" ca="1" si="51"/>
        <v>#N/A</v>
      </c>
      <c r="F241" s="1" t="e">
        <f t="shared" ca="1" si="53"/>
        <v>#N/A</v>
      </c>
      <c r="G241" s="1" t="e">
        <f t="shared" ca="1" si="55"/>
        <v>#N/A</v>
      </c>
      <c r="H241" s="1" t="e">
        <f t="shared" ca="1" si="57"/>
        <v>#N/A</v>
      </c>
      <c r="K241">
        <v>46</v>
      </c>
      <c r="L241" t="e">
        <f>_xlfn.TEXTJOIN("",TRUE,"Data!",(ADDRESS(VALUE(K242),MATCH(HLOOKUP($J$6,Data!$A$1:$BV$183,1,FALSE),Data!$A$1:$BV$1,0),4)))</f>
        <v>#N/A</v>
      </c>
      <c r="N241" t="e">
        <f t="shared" ca="1" si="49"/>
        <v>#N/A</v>
      </c>
      <c r="O241" t="e">
        <f t="shared" ca="1" si="50"/>
        <v>#N/A</v>
      </c>
      <c r="P241" t="e">
        <f t="shared" ca="1" si="52"/>
        <v>#N/A</v>
      </c>
      <c r="Q241" t="e">
        <f t="shared" ca="1" si="54"/>
        <v>#N/A</v>
      </c>
      <c r="R241" t="e">
        <f t="shared" ca="1" si="56"/>
        <v>#N/A</v>
      </c>
      <c r="S241" t="e">
        <f t="shared" ca="1" si="58"/>
        <v>#N/A</v>
      </c>
      <c r="T241" t="e">
        <f t="shared" ca="1" si="59"/>
        <v>#N/A</v>
      </c>
    </row>
    <row r="242" spans="2:20">
      <c r="B242" s="1" t="e" cm="1">
        <f t="array" aca="1" ref="B242" ca="1">INDIRECT(L242)</f>
        <v>#N/A</v>
      </c>
      <c r="C242" t="e">
        <f t="shared" ca="1" si="47"/>
        <v>#N/A</v>
      </c>
      <c r="D242" t="e">
        <f t="shared" ca="1" si="48"/>
        <v>#N/A</v>
      </c>
      <c r="E242" t="e">
        <f t="shared" ca="1" si="51"/>
        <v>#N/A</v>
      </c>
      <c r="F242" s="1" t="e">
        <f t="shared" ca="1" si="53"/>
        <v>#N/A</v>
      </c>
      <c r="G242" s="1" t="e">
        <f t="shared" ca="1" si="55"/>
        <v>#N/A</v>
      </c>
      <c r="H242" s="1" t="e">
        <f t="shared" ca="1" si="57"/>
        <v>#N/A</v>
      </c>
      <c r="K242">
        <v>47</v>
      </c>
      <c r="L242" t="e">
        <f>_xlfn.TEXTJOIN("",TRUE,"Data!",(ADDRESS(VALUE(K243),MATCH(HLOOKUP($J$6,Data!$A$1:$BV$183,1,FALSE),Data!$A$1:$BV$1,0),4)))</f>
        <v>#N/A</v>
      </c>
      <c r="N242" t="e">
        <f t="shared" ca="1" si="49"/>
        <v>#N/A</v>
      </c>
      <c r="O242" t="e">
        <f t="shared" ca="1" si="50"/>
        <v>#N/A</v>
      </c>
      <c r="P242" t="e">
        <f t="shared" ca="1" si="52"/>
        <v>#N/A</v>
      </c>
      <c r="Q242" t="e">
        <f t="shared" ca="1" si="54"/>
        <v>#N/A</v>
      </c>
      <c r="R242" t="e">
        <f t="shared" ca="1" si="56"/>
        <v>#N/A</v>
      </c>
      <c r="S242" t="e">
        <f t="shared" ca="1" si="58"/>
        <v>#N/A</v>
      </c>
      <c r="T242" t="e">
        <f t="shared" ca="1" si="59"/>
        <v>#N/A</v>
      </c>
    </row>
    <row r="243" spans="2:20">
      <c r="B243" s="1" t="e" cm="1">
        <f t="array" aca="1" ref="B243" ca="1">INDIRECT(L243)</f>
        <v>#N/A</v>
      </c>
      <c r="C243" t="e">
        <f t="shared" ca="1" si="47"/>
        <v>#N/A</v>
      </c>
      <c r="D243" t="e">
        <f t="shared" ca="1" si="48"/>
        <v>#N/A</v>
      </c>
      <c r="E243" t="e">
        <f t="shared" ca="1" si="51"/>
        <v>#N/A</v>
      </c>
      <c r="F243" s="1" t="e">
        <f t="shared" ca="1" si="53"/>
        <v>#N/A</v>
      </c>
      <c r="G243" s="1" t="e">
        <f t="shared" ca="1" si="55"/>
        <v>#N/A</v>
      </c>
      <c r="H243" s="1" t="e">
        <f t="shared" ca="1" si="57"/>
        <v>#N/A</v>
      </c>
      <c r="K243">
        <v>48</v>
      </c>
      <c r="L243" t="e">
        <f>_xlfn.TEXTJOIN("",TRUE,"Data!",(ADDRESS(VALUE(K244),MATCH(HLOOKUP($J$6,Data!$A$1:$BV$183,1,FALSE),Data!$A$1:$BV$1,0),4)))</f>
        <v>#N/A</v>
      </c>
      <c r="N243" t="e">
        <f t="shared" ca="1" si="49"/>
        <v>#N/A</v>
      </c>
      <c r="O243" t="e">
        <f t="shared" ca="1" si="50"/>
        <v>#N/A</v>
      </c>
      <c r="P243" t="e">
        <f t="shared" ca="1" si="52"/>
        <v>#N/A</v>
      </c>
      <c r="Q243" t="e">
        <f t="shared" ca="1" si="54"/>
        <v>#N/A</v>
      </c>
      <c r="R243" t="e">
        <f t="shared" ca="1" si="56"/>
        <v>#N/A</v>
      </c>
      <c r="S243" t="e">
        <f t="shared" ca="1" si="58"/>
        <v>#N/A</v>
      </c>
      <c r="T243" t="e">
        <f t="shared" ca="1" si="59"/>
        <v>#N/A</v>
      </c>
    </row>
    <row r="244" spans="2:20">
      <c r="B244" s="1" t="e" cm="1">
        <f t="array" aca="1" ref="B244" ca="1">INDIRECT(L244)</f>
        <v>#N/A</v>
      </c>
      <c r="C244" t="e">
        <f t="shared" ca="1" si="47"/>
        <v>#N/A</v>
      </c>
      <c r="D244" t="e">
        <f t="shared" ca="1" si="48"/>
        <v>#N/A</v>
      </c>
      <c r="E244" t="e">
        <f t="shared" ca="1" si="51"/>
        <v>#N/A</v>
      </c>
      <c r="F244" s="1" t="e">
        <f t="shared" ca="1" si="53"/>
        <v>#N/A</v>
      </c>
      <c r="G244" s="1" t="e">
        <f t="shared" ca="1" si="55"/>
        <v>#N/A</v>
      </c>
      <c r="H244" s="1" t="e">
        <f t="shared" ca="1" si="57"/>
        <v>#N/A</v>
      </c>
      <c r="K244">
        <v>49</v>
      </c>
      <c r="L244" t="e">
        <f>_xlfn.TEXTJOIN("",TRUE,"Data!",(ADDRESS(VALUE(K245),MATCH(HLOOKUP($J$6,Data!$A$1:$BV$183,1,FALSE),Data!$A$1:$BV$1,0),4)))</f>
        <v>#N/A</v>
      </c>
      <c r="N244" t="e">
        <f t="shared" ca="1" si="49"/>
        <v>#N/A</v>
      </c>
      <c r="O244" t="e">
        <f t="shared" ca="1" si="50"/>
        <v>#N/A</v>
      </c>
      <c r="P244" t="e">
        <f t="shared" ca="1" si="52"/>
        <v>#N/A</v>
      </c>
      <c r="Q244" t="e">
        <f t="shared" ca="1" si="54"/>
        <v>#N/A</v>
      </c>
      <c r="R244" t="e">
        <f t="shared" ca="1" si="56"/>
        <v>#N/A</v>
      </c>
      <c r="S244" t="e">
        <f t="shared" ca="1" si="58"/>
        <v>#N/A</v>
      </c>
      <c r="T244" t="e">
        <f t="shared" ca="1" si="59"/>
        <v>#N/A</v>
      </c>
    </row>
    <row r="245" spans="2:20">
      <c r="B245" s="1" t="e" cm="1">
        <f t="array" aca="1" ref="B245" ca="1">INDIRECT(L245)</f>
        <v>#N/A</v>
      </c>
      <c r="C245" t="e">
        <f t="shared" ca="1" si="47"/>
        <v>#N/A</v>
      </c>
      <c r="D245" t="e">
        <f t="shared" ca="1" si="48"/>
        <v>#N/A</v>
      </c>
      <c r="E245" t="e">
        <f t="shared" ca="1" si="51"/>
        <v>#N/A</v>
      </c>
      <c r="F245" s="1" t="e">
        <f t="shared" ca="1" si="53"/>
        <v>#N/A</v>
      </c>
      <c r="G245" s="1" t="e">
        <f t="shared" ca="1" si="55"/>
        <v>#N/A</v>
      </c>
      <c r="H245" s="1" t="e">
        <f t="shared" ca="1" si="57"/>
        <v>#N/A</v>
      </c>
      <c r="K245">
        <v>50</v>
      </c>
      <c r="L245" t="e">
        <f>_xlfn.TEXTJOIN("",TRUE,"Data!",(ADDRESS(VALUE(K246),MATCH(HLOOKUP($J$6,Data!$A$1:$BV$183,1,FALSE),Data!$A$1:$BV$1,0),4)))</f>
        <v>#N/A</v>
      </c>
      <c r="N245" t="e">
        <f t="shared" ca="1" si="49"/>
        <v>#N/A</v>
      </c>
      <c r="O245" t="e">
        <f t="shared" ca="1" si="50"/>
        <v>#N/A</v>
      </c>
      <c r="P245" t="e">
        <f t="shared" ca="1" si="52"/>
        <v>#N/A</v>
      </c>
      <c r="Q245" t="e">
        <f t="shared" ca="1" si="54"/>
        <v>#N/A</v>
      </c>
      <c r="R245" t="e">
        <f t="shared" ca="1" si="56"/>
        <v>#N/A</v>
      </c>
      <c r="S245" t="e">
        <f t="shared" ca="1" si="58"/>
        <v>#N/A</v>
      </c>
      <c r="T245" t="e">
        <f t="shared" ca="1" si="59"/>
        <v>#N/A</v>
      </c>
    </row>
    <row r="246" spans="2:20">
      <c r="B246" s="1" t="e" cm="1">
        <f t="array" aca="1" ref="B246" ca="1">INDIRECT(L246)</f>
        <v>#N/A</v>
      </c>
      <c r="C246" t="e">
        <f t="shared" ca="1" si="47"/>
        <v>#N/A</v>
      </c>
      <c r="D246" t="e">
        <f t="shared" ca="1" si="48"/>
        <v>#N/A</v>
      </c>
      <c r="E246" t="e">
        <f t="shared" ca="1" si="51"/>
        <v>#N/A</v>
      </c>
      <c r="F246" s="1" t="e">
        <f t="shared" ca="1" si="53"/>
        <v>#N/A</v>
      </c>
      <c r="G246" s="1" t="e">
        <f t="shared" ca="1" si="55"/>
        <v>#N/A</v>
      </c>
      <c r="H246" s="1" t="e">
        <f t="shared" ca="1" si="57"/>
        <v>#N/A</v>
      </c>
      <c r="K246">
        <v>51</v>
      </c>
      <c r="L246" t="e">
        <f>_xlfn.TEXTJOIN("",TRUE,"Data!",(ADDRESS(VALUE(K247),MATCH(HLOOKUP($J$6,Data!$A$1:$BV$183,1,FALSE),Data!$A$1:$BV$1,0),4)))</f>
        <v>#N/A</v>
      </c>
      <c r="N246" t="e">
        <f t="shared" ca="1" si="49"/>
        <v>#N/A</v>
      </c>
      <c r="O246" t="e">
        <f t="shared" ca="1" si="50"/>
        <v>#N/A</v>
      </c>
      <c r="P246" t="e">
        <f t="shared" ca="1" si="52"/>
        <v>#N/A</v>
      </c>
      <c r="Q246" t="e">
        <f t="shared" ca="1" si="54"/>
        <v>#N/A</v>
      </c>
      <c r="R246" t="e">
        <f t="shared" ca="1" si="56"/>
        <v>#N/A</v>
      </c>
      <c r="S246" t="e">
        <f t="shared" ca="1" si="58"/>
        <v>#N/A</v>
      </c>
      <c r="T246" t="e">
        <f t="shared" ca="1" si="59"/>
        <v>#N/A</v>
      </c>
    </row>
    <row r="247" spans="2:20">
      <c r="B247" s="1" t="e" cm="1">
        <f t="array" aca="1" ref="B247" ca="1">INDIRECT(L247)</f>
        <v>#N/A</v>
      </c>
      <c r="C247" t="e">
        <f t="shared" ca="1" si="47"/>
        <v>#N/A</v>
      </c>
      <c r="D247" t="e">
        <f t="shared" ca="1" si="48"/>
        <v>#N/A</v>
      </c>
      <c r="E247" t="e">
        <f t="shared" ca="1" si="51"/>
        <v>#N/A</v>
      </c>
      <c r="F247" s="1" t="e">
        <f t="shared" ca="1" si="53"/>
        <v>#N/A</v>
      </c>
      <c r="G247" s="1" t="e">
        <f t="shared" ca="1" si="55"/>
        <v>#N/A</v>
      </c>
      <c r="H247" s="1" t="e">
        <f t="shared" ca="1" si="57"/>
        <v>#N/A</v>
      </c>
      <c r="K247">
        <v>52</v>
      </c>
      <c r="L247" t="e">
        <f>_xlfn.TEXTJOIN("",TRUE,"Data!",(ADDRESS(VALUE(K248),MATCH(HLOOKUP($J$6,Data!$A$1:$BV$183,1,FALSE),Data!$A$1:$BV$1,0),4)))</f>
        <v>#N/A</v>
      </c>
      <c r="N247" t="e">
        <f t="shared" ca="1" si="49"/>
        <v>#N/A</v>
      </c>
      <c r="O247" t="e">
        <f t="shared" ca="1" si="50"/>
        <v>#N/A</v>
      </c>
      <c r="P247" t="e">
        <f t="shared" ca="1" si="52"/>
        <v>#N/A</v>
      </c>
      <c r="Q247" t="e">
        <f t="shared" ca="1" si="54"/>
        <v>#N/A</v>
      </c>
      <c r="R247" t="e">
        <f t="shared" ca="1" si="56"/>
        <v>#N/A</v>
      </c>
      <c r="S247" t="e">
        <f t="shared" ca="1" si="58"/>
        <v>#N/A</v>
      </c>
      <c r="T247" t="e">
        <f t="shared" ca="1" si="59"/>
        <v>#N/A</v>
      </c>
    </row>
    <row r="248" spans="2:20">
      <c r="B248" s="1" t="e" cm="1">
        <f t="array" aca="1" ref="B248" ca="1">INDIRECT(L248)</f>
        <v>#N/A</v>
      </c>
      <c r="C248" t="e">
        <f t="shared" ca="1" si="47"/>
        <v>#N/A</v>
      </c>
      <c r="D248" t="e">
        <f t="shared" ca="1" si="48"/>
        <v>#N/A</v>
      </c>
      <c r="E248" t="e">
        <f t="shared" ca="1" si="51"/>
        <v>#N/A</v>
      </c>
      <c r="F248" s="1" t="e">
        <f t="shared" ca="1" si="53"/>
        <v>#N/A</v>
      </c>
      <c r="G248" s="1" t="e">
        <f t="shared" ca="1" si="55"/>
        <v>#N/A</v>
      </c>
      <c r="H248" s="1" t="e">
        <f t="shared" ca="1" si="57"/>
        <v>#N/A</v>
      </c>
      <c r="K248">
        <v>53</v>
      </c>
      <c r="L248" t="e">
        <f>_xlfn.TEXTJOIN("",TRUE,"Data!",(ADDRESS(VALUE(K249),MATCH(HLOOKUP($J$6,Data!$A$1:$BV$183,1,FALSE),Data!$A$1:$BV$1,0),4)))</f>
        <v>#N/A</v>
      </c>
      <c r="N248" t="e">
        <f t="shared" ca="1" si="49"/>
        <v>#N/A</v>
      </c>
      <c r="O248" t="e">
        <f t="shared" ca="1" si="50"/>
        <v>#N/A</v>
      </c>
      <c r="P248" t="e">
        <f t="shared" ca="1" si="52"/>
        <v>#N/A</v>
      </c>
      <c r="Q248" t="e">
        <f t="shared" ca="1" si="54"/>
        <v>#N/A</v>
      </c>
      <c r="R248" t="e">
        <f t="shared" ca="1" si="56"/>
        <v>#N/A</v>
      </c>
      <c r="S248" t="e">
        <f t="shared" ca="1" si="58"/>
        <v>#N/A</v>
      </c>
      <c r="T248" t="e">
        <f t="shared" ca="1" si="59"/>
        <v>#N/A</v>
      </c>
    </row>
    <row r="249" spans="2:20">
      <c r="B249" s="1" t="e" cm="1">
        <f t="array" aca="1" ref="B249" ca="1">INDIRECT(L249)</f>
        <v>#N/A</v>
      </c>
      <c r="C249" t="e">
        <f t="shared" ca="1" si="47"/>
        <v>#N/A</v>
      </c>
      <c r="D249" t="e">
        <f t="shared" ca="1" si="48"/>
        <v>#N/A</v>
      </c>
      <c r="E249" t="e">
        <f t="shared" ca="1" si="51"/>
        <v>#N/A</v>
      </c>
      <c r="F249" s="1" t="e">
        <f t="shared" ca="1" si="53"/>
        <v>#N/A</v>
      </c>
      <c r="G249" s="1" t="e">
        <f t="shared" ca="1" si="55"/>
        <v>#N/A</v>
      </c>
      <c r="H249" s="1" t="e">
        <f t="shared" ca="1" si="57"/>
        <v>#N/A</v>
      </c>
      <c r="K249">
        <v>54</v>
      </c>
      <c r="L249" t="e">
        <f>_xlfn.TEXTJOIN("",TRUE,"Data!",(ADDRESS(VALUE(K250),MATCH(HLOOKUP($J$6,Data!$A$1:$BV$183,1,FALSE),Data!$A$1:$BV$1,0),4)))</f>
        <v>#N/A</v>
      </c>
      <c r="N249" t="e">
        <f t="shared" ca="1" si="49"/>
        <v>#N/A</v>
      </c>
      <c r="O249" t="e">
        <f t="shared" ca="1" si="50"/>
        <v>#N/A</v>
      </c>
      <c r="P249" t="e">
        <f t="shared" ca="1" si="52"/>
        <v>#N/A</v>
      </c>
      <c r="Q249" t="e">
        <f t="shared" ca="1" si="54"/>
        <v>#N/A</v>
      </c>
      <c r="R249" t="e">
        <f t="shared" ca="1" si="56"/>
        <v>#N/A</v>
      </c>
      <c r="S249" t="e">
        <f t="shared" ca="1" si="58"/>
        <v>#N/A</v>
      </c>
      <c r="T249" t="e">
        <f t="shared" ca="1" si="59"/>
        <v>#N/A</v>
      </c>
    </row>
    <row r="250" spans="2:20">
      <c r="B250" s="1" t="e" cm="1">
        <f t="array" aca="1" ref="B250" ca="1">INDIRECT(L250)</f>
        <v>#N/A</v>
      </c>
      <c r="C250" t="e">
        <f t="shared" ca="1" si="47"/>
        <v>#N/A</v>
      </c>
      <c r="D250" t="e">
        <f t="shared" ca="1" si="48"/>
        <v>#N/A</v>
      </c>
      <c r="E250" t="e">
        <f t="shared" ca="1" si="51"/>
        <v>#N/A</v>
      </c>
      <c r="F250" s="1" t="e">
        <f t="shared" ca="1" si="53"/>
        <v>#N/A</v>
      </c>
      <c r="G250" s="1" t="e">
        <f t="shared" ca="1" si="55"/>
        <v>#N/A</v>
      </c>
      <c r="H250" s="1" t="e">
        <f t="shared" ca="1" si="57"/>
        <v>#N/A</v>
      </c>
      <c r="K250">
        <v>55</v>
      </c>
      <c r="L250" t="e">
        <f>_xlfn.TEXTJOIN("",TRUE,"Data!",(ADDRESS(VALUE(K251),MATCH(HLOOKUP($J$6,Data!$A$1:$BV$183,1,FALSE),Data!$A$1:$BV$1,0),4)))</f>
        <v>#N/A</v>
      </c>
      <c r="N250" t="e">
        <f t="shared" ca="1" si="49"/>
        <v>#N/A</v>
      </c>
      <c r="O250" t="e">
        <f t="shared" ca="1" si="50"/>
        <v>#N/A</v>
      </c>
      <c r="P250" t="e">
        <f t="shared" ca="1" si="52"/>
        <v>#N/A</v>
      </c>
      <c r="Q250" t="e">
        <f t="shared" ca="1" si="54"/>
        <v>#N/A</v>
      </c>
      <c r="R250" t="e">
        <f t="shared" ca="1" si="56"/>
        <v>#N/A</v>
      </c>
      <c r="S250" t="e">
        <f t="shared" ca="1" si="58"/>
        <v>#N/A</v>
      </c>
      <c r="T250" t="e">
        <f t="shared" ca="1" si="59"/>
        <v>#N/A</v>
      </c>
    </row>
    <row r="251" spans="2:20">
      <c r="B251" s="1" t="e" cm="1">
        <f t="array" aca="1" ref="B251" ca="1">INDIRECT(L251)</f>
        <v>#N/A</v>
      </c>
      <c r="C251" t="e">
        <f t="shared" ca="1" si="47"/>
        <v>#N/A</v>
      </c>
      <c r="D251" t="e">
        <f t="shared" ca="1" si="48"/>
        <v>#N/A</v>
      </c>
      <c r="E251" t="e">
        <f t="shared" ca="1" si="51"/>
        <v>#N/A</v>
      </c>
      <c r="F251" s="1" t="e">
        <f t="shared" ca="1" si="53"/>
        <v>#N/A</v>
      </c>
      <c r="G251" s="1" t="e">
        <f t="shared" ca="1" si="55"/>
        <v>#N/A</v>
      </c>
      <c r="H251" s="1" t="e">
        <f t="shared" ca="1" si="57"/>
        <v>#N/A</v>
      </c>
      <c r="K251">
        <v>56</v>
      </c>
      <c r="L251" t="e">
        <f>_xlfn.TEXTJOIN("",TRUE,"Data!",(ADDRESS(VALUE(K252),MATCH(HLOOKUP($J$6,Data!$A$1:$BV$183,1,FALSE),Data!$A$1:$BV$1,0),4)))</f>
        <v>#N/A</v>
      </c>
      <c r="N251" t="e">
        <f t="shared" ca="1" si="49"/>
        <v>#N/A</v>
      </c>
      <c r="O251" t="e">
        <f t="shared" ca="1" si="50"/>
        <v>#N/A</v>
      </c>
      <c r="P251" t="e">
        <f t="shared" ca="1" si="52"/>
        <v>#N/A</v>
      </c>
      <c r="Q251" t="e">
        <f t="shared" ca="1" si="54"/>
        <v>#N/A</v>
      </c>
      <c r="R251" t="e">
        <f t="shared" ca="1" si="56"/>
        <v>#N/A</v>
      </c>
      <c r="S251" t="e">
        <f t="shared" ca="1" si="58"/>
        <v>#N/A</v>
      </c>
      <c r="T251" t="e">
        <f t="shared" ca="1" si="59"/>
        <v>#N/A</v>
      </c>
    </row>
    <row r="252" spans="2:20">
      <c r="B252" s="1" t="e" cm="1">
        <f t="array" aca="1" ref="B252" ca="1">INDIRECT(L252)</f>
        <v>#N/A</v>
      </c>
      <c r="C252" t="e">
        <f t="shared" ca="1" si="47"/>
        <v>#N/A</v>
      </c>
      <c r="D252" t="e">
        <f t="shared" ca="1" si="48"/>
        <v>#N/A</v>
      </c>
      <c r="E252" t="e">
        <f t="shared" ca="1" si="51"/>
        <v>#N/A</v>
      </c>
      <c r="F252" s="1" t="e">
        <f t="shared" ca="1" si="53"/>
        <v>#N/A</v>
      </c>
      <c r="G252" s="1" t="e">
        <f t="shared" ca="1" si="55"/>
        <v>#N/A</v>
      </c>
      <c r="H252" s="1" t="e">
        <f t="shared" ca="1" si="57"/>
        <v>#N/A</v>
      </c>
      <c r="K252">
        <v>57</v>
      </c>
      <c r="L252" t="e">
        <f>_xlfn.TEXTJOIN("",TRUE,"Data!",(ADDRESS(VALUE(K253),MATCH(HLOOKUP($J$6,Data!$A$1:$BV$183,1,FALSE),Data!$A$1:$BV$1,0),4)))</f>
        <v>#N/A</v>
      </c>
      <c r="N252" t="e">
        <f t="shared" ca="1" si="49"/>
        <v>#N/A</v>
      </c>
      <c r="O252" t="e">
        <f t="shared" ca="1" si="50"/>
        <v>#N/A</v>
      </c>
      <c r="P252" t="e">
        <f t="shared" ca="1" si="52"/>
        <v>#N/A</v>
      </c>
      <c r="Q252" t="e">
        <f t="shared" ca="1" si="54"/>
        <v>#N/A</v>
      </c>
      <c r="R252" t="e">
        <f t="shared" ca="1" si="56"/>
        <v>#N/A</v>
      </c>
      <c r="S252" t="e">
        <f t="shared" ca="1" si="58"/>
        <v>#N/A</v>
      </c>
      <c r="T252" t="e">
        <f t="shared" ca="1" si="59"/>
        <v>#N/A</v>
      </c>
    </row>
    <row r="253" spans="2:20">
      <c r="B253" s="1" t="e" cm="1">
        <f t="array" aca="1" ref="B253" ca="1">INDIRECT(L253)</f>
        <v>#N/A</v>
      </c>
      <c r="C253" t="e">
        <f t="shared" ca="1" si="47"/>
        <v>#N/A</v>
      </c>
      <c r="D253" t="e">
        <f t="shared" ca="1" si="48"/>
        <v>#N/A</v>
      </c>
      <c r="E253" t="e">
        <f t="shared" ca="1" si="51"/>
        <v>#N/A</v>
      </c>
      <c r="F253" s="1" t="e">
        <f t="shared" ca="1" si="53"/>
        <v>#N/A</v>
      </c>
      <c r="G253" s="1" t="e">
        <f t="shared" ca="1" si="55"/>
        <v>#N/A</v>
      </c>
      <c r="H253" s="1" t="e">
        <f t="shared" ca="1" si="57"/>
        <v>#N/A</v>
      </c>
      <c r="K253">
        <v>58</v>
      </c>
      <c r="L253" t="e">
        <f>_xlfn.TEXTJOIN("",TRUE,"Data!",(ADDRESS(VALUE(K254),MATCH(HLOOKUP($J$6,Data!$A$1:$BV$183,1,FALSE),Data!$A$1:$BV$1,0),4)))</f>
        <v>#N/A</v>
      </c>
      <c r="N253" t="e">
        <f t="shared" ca="1" si="49"/>
        <v>#N/A</v>
      </c>
      <c r="O253" t="e">
        <f t="shared" ca="1" si="50"/>
        <v>#N/A</v>
      </c>
      <c r="P253" t="e">
        <f t="shared" ca="1" si="52"/>
        <v>#N/A</v>
      </c>
      <c r="Q253" t="e">
        <f t="shared" ca="1" si="54"/>
        <v>#N/A</v>
      </c>
      <c r="R253" t="e">
        <f t="shared" ca="1" si="56"/>
        <v>#N/A</v>
      </c>
      <c r="S253" t="e">
        <f t="shared" ca="1" si="58"/>
        <v>#N/A</v>
      </c>
      <c r="T253" t="e">
        <f t="shared" ca="1" si="59"/>
        <v>#N/A</v>
      </c>
    </row>
    <row r="254" spans="2:20">
      <c r="B254" s="1" t="e" cm="1">
        <f t="array" aca="1" ref="B254" ca="1">INDIRECT(L254)</f>
        <v>#N/A</v>
      </c>
      <c r="C254" t="e">
        <f t="shared" ca="1" si="47"/>
        <v>#N/A</v>
      </c>
      <c r="D254" t="e">
        <f t="shared" ca="1" si="48"/>
        <v>#N/A</v>
      </c>
      <c r="E254" t="e">
        <f t="shared" ca="1" si="51"/>
        <v>#N/A</v>
      </c>
      <c r="F254" s="1" t="e">
        <f t="shared" ca="1" si="53"/>
        <v>#N/A</v>
      </c>
      <c r="G254" s="1" t="e">
        <f t="shared" ca="1" si="55"/>
        <v>#N/A</v>
      </c>
      <c r="H254" s="1" t="e">
        <f t="shared" ca="1" si="57"/>
        <v>#N/A</v>
      </c>
      <c r="K254">
        <v>59</v>
      </c>
      <c r="L254" t="e">
        <f>_xlfn.TEXTJOIN("",TRUE,"Data!",(ADDRESS(VALUE(K255),MATCH(HLOOKUP($J$6,Data!$A$1:$BV$183,1,FALSE),Data!$A$1:$BV$1,0),4)))</f>
        <v>#N/A</v>
      </c>
      <c r="N254" t="e">
        <f t="shared" ca="1" si="49"/>
        <v>#N/A</v>
      </c>
      <c r="O254" t="e">
        <f t="shared" ca="1" si="50"/>
        <v>#N/A</v>
      </c>
      <c r="P254" t="e">
        <f t="shared" ca="1" si="52"/>
        <v>#N/A</v>
      </c>
      <c r="Q254" t="e">
        <f t="shared" ca="1" si="54"/>
        <v>#N/A</v>
      </c>
      <c r="R254" t="e">
        <f t="shared" ca="1" si="56"/>
        <v>#N/A</v>
      </c>
      <c r="S254" t="e">
        <f t="shared" ca="1" si="58"/>
        <v>#N/A</v>
      </c>
      <c r="T254" t="e">
        <f t="shared" ca="1" si="59"/>
        <v>#N/A</v>
      </c>
    </row>
    <row r="255" spans="2:20">
      <c r="B255" s="1" t="e" cm="1">
        <f t="array" aca="1" ref="B255" ca="1">INDIRECT(L255)</f>
        <v>#N/A</v>
      </c>
      <c r="C255" t="e">
        <f t="shared" ca="1" si="47"/>
        <v>#N/A</v>
      </c>
      <c r="D255" t="e">
        <f t="shared" ca="1" si="48"/>
        <v>#N/A</v>
      </c>
      <c r="E255" t="e">
        <f t="shared" ca="1" si="51"/>
        <v>#N/A</v>
      </c>
      <c r="F255" s="1" t="e">
        <f t="shared" ca="1" si="53"/>
        <v>#N/A</v>
      </c>
      <c r="G255" s="1" t="e">
        <f t="shared" ca="1" si="55"/>
        <v>#N/A</v>
      </c>
      <c r="H255" s="1" t="e">
        <f t="shared" ca="1" si="57"/>
        <v>#N/A</v>
      </c>
      <c r="K255">
        <v>60</v>
      </c>
      <c r="L255" t="e">
        <f>_xlfn.TEXTJOIN("",TRUE,"Data!",(ADDRESS(VALUE(K256),MATCH(HLOOKUP($J$6,Data!$A$1:$BV$183,1,FALSE),Data!$A$1:$BV$1,0),4)))</f>
        <v>#N/A</v>
      </c>
      <c r="N255" t="e">
        <f t="shared" ca="1" si="49"/>
        <v>#N/A</v>
      </c>
      <c r="O255" t="e">
        <f t="shared" ca="1" si="50"/>
        <v>#N/A</v>
      </c>
      <c r="P255" t="e">
        <f t="shared" ca="1" si="52"/>
        <v>#N/A</v>
      </c>
      <c r="Q255" t="e">
        <f t="shared" ca="1" si="54"/>
        <v>#N/A</v>
      </c>
      <c r="R255" t="e">
        <f t="shared" ca="1" si="56"/>
        <v>#N/A</v>
      </c>
      <c r="S255" t="e">
        <f t="shared" ca="1" si="58"/>
        <v>#N/A</v>
      </c>
      <c r="T255" t="e">
        <f t="shared" ca="1" si="59"/>
        <v>#N/A</v>
      </c>
    </row>
    <row r="256" spans="2:20">
      <c r="B256" s="1" t="e" cm="1">
        <f t="array" aca="1" ref="B256" ca="1">INDIRECT(L256)</f>
        <v>#N/A</v>
      </c>
      <c r="C256" t="e">
        <f t="shared" ca="1" si="47"/>
        <v>#N/A</v>
      </c>
      <c r="D256" t="e">
        <f t="shared" ca="1" si="48"/>
        <v>#N/A</v>
      </c>
      <c r="E256" t="e">
        <f t="shared" ca="1" si="51"/>
        <v>#N/A</v>
      </c>
      <c r="F256" s="1" t="e">
        <f t="shared" ca="1" si="53"/>
        <v>#N/A</v>
      </c>
      <c r="G256" s="1" t="e">
        <f t="shared" ca="1" si="55"/>
        <v>#N/A</v>
      </c>
      <c r="H256" s="1" t="e">
        <f t="shared" ca="1" si="57"/>
        <v>#N/A</v>
      </c>
      <c r="K256">
        <v>61</v>
      </c>
      <c r="L256" t="e">
        <f>_xlfn.TEXTJOIN("",TRUE,"Data!",(ADDRESS(VALUE(K257),MATCH(HLOOKUP($J$6,Data!$A$1:$BV$183,1,FALSE),Data!$A$1:$BV$1,0),4)))</f>
        <v>#N/A</v>
      </c>
      <c r="N256" t="e">
        <f t="shared" ca="1" si="49"/>
        <v>#N/A</v>
      </c>
      <c r="O256" t="e">
        <f t="shared" ca="1" si="50"/>
        <v>#N/A</v>
      </c>
      <c r="P256" t="e">
        <f t="shared" ca="1" si="52"/>
        <v>#N/A</v>
      </c>
      <c r="Q256" t="e">
        <f t="shared" ca="1" si="54"/>
        <v>#N/A</v>
      </c>
      <c r="R256" t="e">
        <f t="shared" ca="1" si="56"/>
        <v>#N/A</v>
      </c>
      <c r="S256" t="e">
        <f t="shared" ca="1" si="58"/>
        <v>#N/A</v>
      </c>
      <c r="T256" t="e">
        <f t="shared" ca="1" si="59"/>
        <v>#N/A</v>
      </c>
    </row>
    <row r="257" spans="2:20">
      <c r="B257" s="1" t="e" cm="1">
        <f t="array" aca="1" ref="B257" ca="1">INDIRECT(L257)</f>
        <v>#N/A</v>
      </c>
      <c r="C257" t="e">
        <f t="shared" ca="1" si="47"/>
        <v>#N/A</v>
      </c>
      <c r="D257" t="e">
        <f t="shared" ca="1" si="48"/>
        <v>#N/A</v>
      </c>
      <c r="E257" t="e">
        <f t="shared" ca="1" si="51"/>
        <v>#N/A</v>
      </c>
      <c r="F257" s="1" t="e">
        <f t="shared" ca="1" si="53"/>
        <v>#N/A</v>
      </c>
      <c r="G257" s="1" t="e">
        <f t="shared" ca="1" si="55"/>
        <v>#N/A</v>
      </c>
      <c r="H257" s="1" t="e">
        <f t="shared" ca="1" si="57"/>
        <v>#N/A</v>
      </c>
      <c r="K257">
        <v>62</v>
      </c>
      <c r="L257" t="e">
        <f>_xlfn.TEXTJOIN("",TRUE,"Data!",(ADDRESS(VALUE(K258),MATCH(HLOOKUP($J$6,Data!$A$1:$BV$183,1,FALSE),Data!$A$1:$BV$1,0),4)))</f>
        <v>#N/A</v>
      </c>
      <c r="N257" t="e">
        <f t="shared" ca="1" si="49"/>
        <v>#N/A</v>
      </c>
      <c r="O257" t="e">
        <f t="shared" ca="1" si="50"/>
        <v>#N/A</v>
      </c>
      <c r="P257" t="e">
        <f t="shared" ca="1" si="52"/>
        <v>#N/A</v>
      </c>
      <c r="Q257" t="e">
        <f t="shared" ca="1" si="54"/>
        <v>#N/A</v>
      </c>
      <c r="R257" t="e">
        <f t="shared" ca="1" si="56"/>
        <v>#N/A</v>
      </c>
      <c r="S257" t="e">
        <f t="shared" ca="1" si="58"/>
        <v>#N/A</v>
      </c>
      <c r="T257" t="e">
        <f t="shared" ca="1" si="59"/>
        <v>#N/A</v>
      </c>
    </row>
    <row r="258" spans="2:20">
      <c r="B258" s="1" t="e" cm="1">
        <f t="array" aca="1" ref="B258" ca="1">INDIRECT(L258)</f>
        <v>#N/A</v>
      </c>
      <c r="C258" t="e">
        <f t="shared" ca="1" si="47"/>
        <v>#N/A</v>
      </c>
      <c r="D258" t="e">
        <f t="shared" ca="1" si="48"/>
        <v>#N/A</v>
      </c>
      <c r="E258" t="e">
        <f t="shared" ca="1" si="51"/>
        <v>#N/A</v>
      </c>
      <c r="F258" s="1" t="e">
        <f t="shared" ca="1" si="53"/>
        <v>#N/A</v>
      </c>
      <c r="G258" s="1" t="e">
        <f t="shared" ca="1" si="55"/>
        <v>#N/A</v>
      </c>
      <c r="H258" s="1" t="e">
        <f t="shared" ca="1" si="57"/>
        <v>#N/A</v>
      </c>
      <c r="K258">
        <v>63</v>
      </c>
      <c r="L258" t="e">
        <f>_xlfn.TEXTJOIN("",TRUE,"Data!",(ADDRESS(VALUE(K259),MATCH(HLOOKUP($J$6,Data!$A$1:$BV$183,1,FALSE),Data!$A$1:$BV$1,0),4)))</f>
        <v>#N/A</v>
      </c>
      <c r="N258" t="e">
        <f t="shared" ca="1" si="49"/>
        <v>#N/A</v>
      </c>
      <c r="O258" t="e">
        <f t="shared" ca="1" si="50"/>
        <v>#N/A</v>
      </c>
      <c r="P258" t="e">
        <f t="shared" ca="1" si="52"/>
        <v>#N/A</v>
      </c>
      <c r="Q258" t="e">
        <f t="shared" ca="1" si="54"/>
        <v>#N/A</v>
      </c>
      <c r="R258" t="e">
        <f t="shared" ca="1" si="56"/>
        <v>#N/A</v>
      </c>
      <c r="S258" t="e">
        <f t="shared" ca="1" si="58"/>
        <v>#N/A</v>
      </c>
      <c r="T258" t="e">
        <f t="shared" ca="1" si="59"/>
        <v>#N/A</v>
      </c>
    </row>
    <row r="259" spans="2:20">
      <c r="B259" s="1" t="e" cm="1">
        <f t="array" aca="1" ref="B259" ca="1">INDIRECT(L259)</f>
        <v>#N/A</v>
      </c>
      <c r="C259" t="e">
        <f t="shared" ca="1" si="47"/>
        <v>#N/A</v>
      </c>
      <c r="D259" t="e">
        <f t="shared" ca="1" si="48"/>
        <v>#N/A</v>
      </c>
      <c r="E259" t="e">
        <f t="shared" ca="1" si="51"/>
        <v>#N/A</v>
      </c>
      <c r="F259" s="1" t="e">
        <f t="shared" ca="1" si="53"/>
        <v>#N/A</v>
      </c>
      <c r="G259" s="1" t="e">
        <f t="shared" ca="1" si="55"/>
        <v>#N/A</v>
      </c>
      <c r="H259" s="1" t="e">
        <f t="shared" ca="1" si="57"/>
        <v>#N/A</v>
      </c>
      <c r="K259">
        <v>64</v>
      </c>
      <c r="L259" t="e">
        <f>_xlfn.TEXTJOIN("",TRUE,"Data!",(ADDRESS(VALUE(K260),MATCH(HLOOKUP($J$6,Data!$A$1:$BV$183,1,FALSE),Data!$A$1:$BV$1,0),4)))</f>
        <v>#N/A</v>
      </c>
      <c r="N259" t="e">
        <f t="shared" ca="1" si="49"/>
        <v>#N/A</v>
      </c>
      <c r="O259" t="e">
        <f t="shared" ca="1" si="50"/>
        <v>#N/A</v>
      </c>
      <c r="P259" t="e">
        <f t="shared" ca="1" si="52"/>
        <v>#N/A</v>
      </c>
      <c r="Q259" t="e">
        <f t="shared" ca="1" si="54"/>
        <v>#N/A</v>
      </c>
      <c r="R259" t="e">
        <f t="shared" ca="1" si="56"/>
        <v>#N/A</v>
      </c>
      <c r="S259" t="e">
        <f t="shared" ca="1" si="58"/>
        <v>#N/A</v>
      </c>
      <c r="T259" t="e">
        <f t="shared" ca="1" si="59"/>
        <v>#N/A</v>
      </c>
    </row>
    <row r="260" spans="2:20">
      <c r="B260" s="1" t="e" cm="1">
        <f t="array" aca="1" ref="B260" ca="1">INDIRECT(L260)</f>
        <v>#N/A</v>
      </c>
      <c r="C260" t="e">
        <f t="shared" ca="1" si="47"/>
        <v>#N/A</v>
      </c>
      <c r="D260" t="e">
        <f t="shared" ca="1" si="48"/>
        <v>#N/A</v>
      </c>
      <c r="E260" t="e">
        <f t="shared" ca="1" si="51"/>
        <v>#N/A</v>
      </c>
      <c r="F260" s="1" t="e">
        <f t="shared" ca="1" si="53"/>
        <v>#N/A</v>
      </c>
      <c r="G260" s="1" t="e">
        <f t="shared" ca="1" si="55"/>
        <v>#N/A</v>
      </c>
      <c r="H260" s="1" t="e">
        <f t="shared" ca="1" si="57"/>
        <v>#N/A</v>
      </c>
      <c r="K260">
        <v>65</v>
      </c>
      <c r="L260" t="e">
        <f>_xlfn.TEXTJOIN("",TRUE,"Data!",(ADDRESS(VALUE(K261),MATCH(HLOOKUP($J$6,Data!$A$1:$BV$183,1,FALSE),Data!$A$1:$BV$1,0),4)))</f>
        <v>#N/A</v>
      </c>
      <c r="N260" t="e">
        <f t="shared" ca="1" si="49"/>
        <v>#N/A</v>
      </c>
      <c r="O260" t="e">
        <f t="shared" ca="1" si="50"/>
        <v>#N/A</v>
      </c>
      <c r="P260" t="e">
        <f t="shared" ca="1" si="52"/>
        <v>#N/A</v>
      </c>
      <c r="Q260" t="e">
        <f t="shared" ca="1" si="54"/>
        <v>#N/A</v>
      </c>
      <c r="R260" t="e">
        <f t="shared" ca="1" si="56"/>
        <v>#N/A</v>
      </c>
      <c r="S260" t="e">
        <f t="shared" ca="1" si="58"/>
        <v>#N/A</v>
      </c>
      <c r="T260" t="e">
        <f t="shared" ca="1" si="59"/>
        <v>#N/A</v>
      </c>
    </row>
    <row r="261" spans="2:20">
      <c r="B261" s="1" t="e" cm="1">
        <f t="array" aca="1" ref="B261" ca="1">INDIRECT(L261)</f>
        <v>#N/A</v>
      </c>
      <c r="C261" t="e">
        <f t="shared" ref="C261:C324" ca="1" si="60">B260</f>
        <v>#N/A</v>
      </c>
      <c r="D261" t="e">
        <f t="shared" ca="1" si="48"/>
        <v>#N/A</v>
      </c>
      <c r="E261" t="e">
        <f t="shared" ca="1" si="51"/>
        <v>#N/A</v>
      </c>
      <c r="F261" s="1" t="e">
        <f t="shared" ca="1" si="53"/>
        <v>#N/A</v>
      </c>
      <c r="G261" s="1" t="e">
        <f t="shared" ca="1" si="55"/>
        <v>#N/A</v>
      </c>
      <c r="H261" s="1" t="e">
        <f t="shared" ca="1" si="57"/>
        <v>#N/A</v>
      </c>
      <c r="K261">
        <v>66</v>
      </c>
      <c r="L261" t="e">
        <f>_xlfn.TEXTJOIN("",TRUE,"Data!",(ADDRESS(VALUE(K262),MATCH(HLOOKUP($J$6,Data!$A$1:$BV$183,1,FALSE),Data!$A$1:$BV$1,0),4)))</f>
        <v>#N/A</v>
      </c>
      <c r="N261" t="e">
        <f t="shared" ca="1" si="49"/>
        <v>#N/A</v>
      </c>
      <c r="O261" t="e">
        <f t="shared" ca="1" si="50"/>
        <v>#N/A</v>
      </c>
      <c r="P261" t="e">
        <f t="shared" ca="1" si="52"/>
        <v>#N/A</v>
      </c>
      <c r="Q261" t="e">
        <f t="shared" ca="1" si="54"/>
        <v>#N/A</v>
      </c>
      <c r="R261" t="e">
        <f t="shared" ca="1" si="56"/>
        <v>#N/A</v>
      </c>
      <c r="S261" t="e">
        <f t="shared" ca="1" si="58"/>
        <v>#N/A</v>
      </c>
      <c r="T261" t="e">
        <f t="shared" ca="1" si="59"/>
        <v>#N/A</v>
      </c>
    </row>
    <row r="262" spans="2:20">
      <c r="B262" s="1" t="e" cm="1">
        <f t="array" aca="1" ref="B262" ca="1">INDIRECT(L262)</f>
        <v>#N/A</v>
      </c>
      <c r="C262" t="e">
        <f t="shared" ca="1" si="60"/>
        <v>#N/A</v>
      </c>
      <c r="D262" t="e">
        <f t="shared" ref="D262:D325" ca="1" si="61">B260</f>
        <v>#N/A</v>
      </c>
      <c r="E262" t="e">
        <f t="shared" ca="1" si="51"/>
        <v>#N/A</v>
      </c>
      <c r="F262" s="1" t="e">
        <f t="shared" ca="1" si="53"/>
        <v>#N/A</v>
      </c>
      <c r="G262" s="1" t="e">
        <f t="shared" ca="1" si="55"/>
        <v>#N/A</v>
      </c>
      <c r="H262" s="1" t="e">
        <f t="shared" ca="1" si="57"/>
        <v>#N/A</v>
      </c>
      <c r="K262">
        <v>67</v>
      </c>
      <c r="L262" t="e">
        <f>_xlfn.TEXTJOIN("",TRUE,"Data!",(ADDRESS(VALUE(K263),MATCH(HLOOKUP($J$6,Data!$A$1:$BV$183,1,FALSE),Data!$A$1:$BV$1,0),4)))</f>
        <v>#N/A</v>
      </c>
      <c r="N262" t="e">
        <f t="shared" ref="N262:N325" ca="1" si="62">B262+B261*$J$5</f>
        <v>#N/A</v>
      </c>
      <c r="O262" t="e">
        <f t="shared" ref="O262:O325" ca="1" si="63">N261</f>
        <v>#N/A</v>
      </c>
      <c r="P262" t="e">
        <f t="shared" ca="1" si="52"/>
        <v>#N/A</v>
      </c>
      <c r="Q262" t="e">
        <f t="shared" ca="1" si="54"/>
        <v>#N/A</v>
      </c>
      <c r="R262" t="e">
        <f t="shared" ca="1" si="56"/>
        <v>#N/A</v>
      </c>
      <c r="S262" t="e">
        <f t="shared" ca="1" si="58"/>
        <v>#N/A</v>
      </c>
      <c r="T262" t="e">
        <f t="shared" ca="1" si="59"/>
        <v>#N/A</v>
      </c>
    </row>
    <row r="263" spans="2:20">
      <c r="B263" s="1" t="e" cm="1">
        <f t="array" aca="1" ref="B263" ca="1">INDIRECT(L263)</f>
        <v>#N/A</v>
      </c>
      <c r="C263" t="e">
        <f t="shared" ca="1" si="60"/>
        <v>#N/A</v>
      </c>
      <c r="D263" t="e">
        <f t="shared" ca="1" si="61"/>
        <v>#N/A</v>
      </c>
      <c r="E263" t="e">
        <f t="shared" ref="E263:E326" ca="1" si="64">B260</f>
        <v>#N/A</v>
      </c>
      <c r="F263" s="1" t="e">
        <f t="shared" ca="1" si="53"/>
        <v>#N/A</v>
      </c>
      <c r="G263" s="1" t="e">
        <f t="shared" ca="1" si="55"/>
        <v>#N/A</v>
      </c>
      <c r="H263" s="1" t="e">
        <f t="shared" ca="1" si="57"/>
        <v>#N/A</v>
      </c>
      <c r="K263">
        <v>68</v>
      </c>
      <c r="L263" t="e">
        <f>_xlfn.TEXTJOIN("",TRUE,"Data!",(ADDRESS(VALUE(K264),MATCH(HLOOKUP($J$6,Data!$A$1:$BV$183,1,FALSE),Data!$A$1:$BV$1,0),4)))</f>
        <v>#N/A</v>
      </c>
      <c r="N263" t="e">
        <f t="shared" ca="1" si="62"/>
        <v>#N/A</v>
      </c>
      <c r="O263" t="e">
        <f t="shared" ca="1" si="63"/>
        <v>#N/A</v>
      </c>
      <c r="P263" t="e">
        <f t="shared" ref="P263:P326" ca="1" si="65">N261</f>
        <v>#N/A</v>
      </c>
      <c r="Q263" t="e">
        <f t="shared" ca="1" si="54"/>
        <v>#N/A</v>
      </c>
      <c r="R263" t="e">
        <f t="shared" ca="1" si="56"/>
        <v>#N/A</v>
      </c>
      <c r="S263" t="e">
        <f t="shared" ca="1" si="58"/>
        <v>#N/A</v>
      </c>
      <c r="T263" t="e">
        <f t="shared" ca="1" si="59"/>
        <v>#N/A</v>
      </c>
    </row>
    <row r="264" spans="2:20">
      <c r="B264" s="1" t="e" cm="1">
        <f t="array" aca="1" ref="B264" ca="1">INDIRECT(L264)</f>
        <v>#N/A</v>
      </c>
      <c r="C264" t="e">
        <f t="shared" ca="1" si="60"/>
        <v>#N/A</v>
      </c>
      <c r="D264" t="e">
        <f t="shared" ca="1" si="61"/>
        <v>#N/A</v>
      </c>
      <c r="E264" t="e">
        <f t="shared" ca="1" si="64"/>
        <v>#N/A</v>
      </c>
      <c r="F264" s="1" t="e">
        <f t="shared" ref="F264:F327" ca="1" si="66">B260</f>
        <v>#N/A</v>
      </c>
      <c r="G264" s="1" t="e">
        <f t="shared" ca="1" si="55"/>
        <v>#N/A</v>
      </c>
      <c r="H264" s="1" t="e">
        <f t="shared" ca="1" si="57"/>
        <v>#N/A</v>
      </c>
      <c r="K264">
        <v>69</v>
      </c>
      <c r="L264" t="e">
        <f>_xlfn.TEXTJOIN("",TRUE,"Data!",(ADDRESS(VALUE(K265),MATCH(HLOOKUP($J$6,Data!$A$1:$BV$183,1,FALSE),Data!$A$1:$BV$1,0),4)))</f>
        <v>#N/A</v>
      </c>
      <c r="N264" t="e">
        <f t="shared" ca="1" si="62"/>
        <v>#N/A</v>
      </c>
      <c r="O264" t="e">
        <f t="shared" ca="1" si="63"/>
        <v>#N/A</v>
      </c>
      <c r="P264" t="e">
        <f t="shared" ca="1" si="65"/>
        <v>#N/A</v>
      </c>
      <c r="Q264" t="e">
        <f t="shared" ref="Q264:Q327" ca="1" si="67">N261</f>
        <v>#N/A</v>
      </c>
      <c r="R264" t="e">
        <f t="shared" ca="1" si="56"/>
        <v>#N/A</v>
      </c>
      <c r="S264" t="e">
        <f t="shared" ca="1" si="58"/>
        <v>#N/A</v>
      </c>
      <c r="T264" t="e">
        <f t="shared" ca="1" si="59"/>
        <v>#N/A</v>
      </c>
    </row>
    <row r="265" spans="2:20">
      <c r="B265" s="1" t="e" cm="1">
        <f t="array" aca="1" ref="B265" ca="1">INDIRECT(L265)</f>
        <v>#N/A</v>
      </c>
      <c r="C265" t="e">
        <f t="shared" ca="1" si="60"/>
        <v>#N/A</v>
      </c>
      <c r="D265" t="e">
        <f t="shared" ca="1" si="61"/>
        <v>#N/A</v>
      </c>
      <c r="E265" t="e">
        <f t="shared" ca="1" si="64"/>
        <v>#N/A</v>
      </c>
      <c r="F265" s="1" t="e">
        <f t="shared" ca="1" si="66"/>
        <v>#N/A</v>
      </c>
      <c r="G265" s="1" t="e">
        <f t="shared" ref="G265:G328" ca="1" si="68">B260</f>
        <v>#N/A</v>
      </c>
      <c r="H265" s="1" t="e">
        <f t="shared" ca="1" si="57"/>
        <v>#N/A</v>
      </c>
      <c r="K265">
        <v>70</v>
      </c>
      <c r="L265" t="e">
        <f>_xlfn.TEXTJOIN("",TRUE,"Data!",(ADDRESS(VALUE(K266),MATCH(HLOOKUP($J$6,Data!$A$1:$BV$183,1,FALSE),Data!$A$1:$BV$1,0),4)))</f>
        <v>#N/A</v>
      </c>
      <c r="N265" t="e">
        <f t="shared" ca="1" si="62"/>
        <v>#N/A</v>
      </c>
      <c r="O265" t="e">
        <f t="shared" ca="1" si="63"/>
        <v>#N/A</v>
      </c>
      <c r="P265" t="e">
        <f t="shared" ca="1" si="65"/>
        <v>#N/A</v>
      </c>
      <c r="Q265" t="e">
        <f t="shared" ca="1" si="67"/>
        <v>#N/A</v>
      </c>
      <c r="R265" t="e">
        <f t="shared" ref="R265:R328" ca="1" si="69">N261</f>
        <v>#N/A</v>
      </c>
      <c r="S265" t="e">
        <f t="shared" ca="1" si="58"/>
        <v>#N/A</v>
      </c>
      <c r="T265" t="e">
        <f t="shared" ca="1" si="59"/>
        <v>#N/A</v>
      </c>
    </row>
    <row r="266" spans="2:20">
      <c r="B266" s="1" t="e" cm="1">
        <f t="array" aca="1" ref="B266" ca="1">INDIRECT(L266)</f>
        <v>#N/A</v>
      </c>
      <c r="C266" t="e">
        <f t="shared" ca="1" si="60"/>
        <v>#N/A</v>
      </c>
      <c r="D266" t="e">
        <f t="shared" ca="1" si="61"/>
        <v>#N/A</v>
      </c>
      <c r="E266" t="e">
        <f t="shared" ca="1" si="64"/>
        <v>#N/A</v>
      </c>
      <c r="F266" s="1" t="e">
        <f t="shared" ca="1" si="66"/>
        <v>#N/A</v>
      </c>
      <c r="G266" s="1" t="e">
        <f t="shared" ca="1" si="68"/>
        <v>#N/A</v>
      </c>
      <c r="H266" s="1" t="e">
        <f t="shared" ref="H266:H329" ca="1" si="70">B260</f>
        <v>#N/A</v>
      </c>
      <c r="K266">
        <v>71</v>
      </c>
      <c r="L266" t="e">
        <f>_xlfn.TEXTJOIN("",TRUE,"Data!",(ADDRESS(VALUE(K267),MATCH(HLOOKUP($J$6,Data!$A$1:$BV$183,1,FALSE),Data!$A$1:$BV$1,0),4)))</f>
        <v>#N/A</v>
      </c>
      <c r="N266" t="e">
        <f t="shared" ca="1" si="62"/>
        <v>#N/A</v>
      </c>
      <c r="O266" t="e">
        <f t="shared" ca="1" si="63"/>
        <v>#N/A</v>
      </c>
      <c r="P266" t="e">
        <f t="shared" ca="1" si="65"/>
        <v>#N/A</v>
      </c>
      <c r="Q266" t="e">
        <f t="shared" ca="1" si="67"/>
        <v>#N/A</v>
      </c>
      <c r="R266" t="e">
        <f t="shared" ca="1" si="69"/>
        <v>#N/A</v>
      </c>
      <c r="S266" t="e">
        <f t="shared" ref="S266:S329" ca="1" si="71">N261</f>
        <v>#N/A</v>
      </c>
      <c r="T266" t="e">
        <f t="shared" ca="1" si="59"/>
        <v>#N/A</v>
      </c>
    </row>
    <row r="267" spans="2:20">
      <c r="B267" s="1" t="e" cm="1">
        <f t="array" aca="1" ref="B267" ca="1">INDIRECT(L267)</f>
        <v>#N/A</v>
      </c>
      <c r="C267" t="e">
        <f t="shared" ca="1" si="60"/>
        <v>#N/A</v>
      </c>
      <c r="D267" t="e">
        <f t="shared" ca="1" si="61"/>
        <v>#N/A</v>
      </c>
      <c r="E267" t="e">
        <f t="shared" ca="1" si="64"/>
        <v>#N/A</v>
      </c>
      <c r="F267" s="1" t="e">
        <f t="shared" ca="1" si="66"/>
        <v>#N/A</v>
      </c>
      <c r="G267" s="1" t="e">
        <f t="shared" ca="1" si="68"/>
        <v>#N/A</v>
      </c>
      <c r="H267" s="1" t="e">
        <f t="shared" ca="1" si="70"/>
        <v>#N/A</v>
      </c>
      <c r="K267">
        <v>72</v>
      </c>
      <c r="L267" t="e">
        <f>_xlfn.TEXTJOIN("",TRUE,"Data!",(ADDRESS(VALUE(K268),MATCH(HLOOKUP($J$6,Data!$A$1:$BV$183,1,FALSE),Data!$A$1:$BV$1,0),4)))</f>
        <v>#N/A</v>
      </c>
      <c r="N267" t="e">
        <f t="shared" ca="1" si="62"/>
        <v>#N/A</v>
      </c>
      <c r="O267" t="e">
        <f t="shared" ca="1" si="63"/>
        <v>#N/A</v>
      </c>
      <c r="P267" t="e">
        <f t="shared" ca="1" si="65"/>
        <v>#N/A</v>
      </c>
      <c r="Q267" t="e">
        <f t="shared" ca="1" si="67"/>
        <v>#N/A</v>
      </c>
      <c r="R267" t="e">
        <f t="shared" ca="1" si="69"/>
        <v>#N/A</v>
      </c>
      <c r="S267" t="e">
        <f t="shared" ca="1" si="71"/>
        <v>#N/A</v>
      </c>
      <c r="T267" t="e">
        <f t="shared" ref="T267:T330" ca="1" si="72">N261</f>
        <v>#N/A</v>
      </c>
    </row>
    <row r="268" spans="2:20">
      <c r="B268" s="1" t="e" cm="1">
        <f t="array" aca="1" ref="B268" ca="1">INDIRECT(L268)</f>
        <v>#N/A</v>
      </c>
      <c r="C268" t="e">
        <f t="shared" ca="1" si="60"/>
        <v>#N/A</v>
      </c>
      <c r="D268" t="e">
        <f t="shared" ca="1" si="61"/>
        <v>#N/A</v>
      </c>
      <c r="E268" t="e">
        <f t="shared" ca="1" si="64"/>
        <v>#N/A</v>
      </c>
      <c r="F268" s="1" t="e">
        <f t="shared" ca="1" si="66"/>
        <v>#N/A</v>
      </c>
      <c r="G268" s="1" t="e">
        <f t="shared" ca="1" si="68"/>
        <v>#N/A</v>
      </c>
      <c r="H268" s="1" t="e">
        <f t="shared" ca="1" si="70"/>
        <v>#N/A</v>
      </c>
      <c r="K268">
        <v>73</v>
      </c>
      <c r="L268" t="e">
        <f>_xlfn.TEXTJOIN("",TRUE,"Data!",(ADDRESS(VALUE(K269),MATCH(HLOOKUP($J$6,Data!$A$1:$BV$183,1,FALSE),Data!$A$1:$BV$1,0),4)))</f>
        <v>#N/A</v>
      </c>
      <c r="N268" t="e">
        <f t="shared" ca="1" si="62"/>
        <v>#N/A</v>
      </c>
      <c r="O268" t="e">
        <f t="shared" ca="1" si="63"/>
        <v>#N/A</v>
      </c>
      <c r="P268" t="e">
        <f t="shared" ca="1" si="65"/>
        <v>#N/A</v>
      </c>
      <c r="Q268" t="e">
        <f t="shared" ca="1" si="67"/>
        <v>#N/A</v>
      </c>
      <c r="R268" t="e">
        <f t="shared" ca="1" si="69"/>
        <v>#N/A</v>
      </c>
      <c r="S268" t="e">
        <f t="shared" ca="1" si="71"/>
        <v>#N/A</v>
      </c>
      <c r="T268" t="e">
        <f t="shared" ca="1" si="72"/>
        <v>#N/A</v>
      </c>
    </row>
    <row r="269" spans="2:20">
      <c r="B269" s="1" t="e" cm="1">
        <f t="array" aca="1" ref="B269" ca="1">INDIRECT(L269)</f>
        <v>#N/A</v>
      </c>
      <c r="C269" t="e">
        <f t="shared" ca="1" si="60"/>
        <v>#N/A</v>
      </c>
      <c r="D269" t="e">
        <f t="shared" ca="1" si="61"/>
        <v>#N/A</v>
      </c>
      <c r="E269" t="e">
        <f t="shared" ca="1" si="64"/>
        <v>#N/A</v>
      </c>
      <c r="F269" s="1" t="e">
        <f t="shared" ca="1" si="66"/>
        <v>#N/A</v>
      </c>
      <c r="G269" s="1" t="e">
        <f t="shared" ca="1" si="68"/>
        <v>#N/A</v>
      </c>
      <c r="H269" s="1" t="e">
        <f t="shared" ca="1" si="70"/>
        <v>#N/A</v>
      </c>
      <c r="K269">
        <v>74</v>
      </c>
      <c r="L269" t="e">
        <f>_xlfn.TEXTJOIN("",TRUE,"Data!",(ADDRESS(VALUE(K270),MATCH(HLOOKUP($J$6,Data!$A$1:$BV$183,1,FALSE),Data!$A$1:$BV$1,0),4)))</f>
        <v>#N/A</v>
      </c>
      <c r="N269" t="e">
        <f t="shared" ca="1" si="62"/>
        <v>#N/A</v>
      </c>
      <c r="O269" t="e">
        <f t="shared" ca="1" si="63"/>
        <v>#N/A</v>
      </c>
      <c r="P269" t="e">
        <f t="shared" ca="1" si="65"/>
        <v>#N/A</v>
      </c>
      <c r="Q269" t="e">
        <f t="shared" ca="1" si="67"/>
        <v>#N/A</v>
      </c>
      <c r="R269" t="e">
        <f t="shared" ca="1" si="69"/>
        <v>#N/A</v>
      </c>
      <c r="S269" t="e">
        <f t="shared" ca="1" si="71"/>
        <v>#N/A</v>
      </c>
      <c r="T269" t="e">
        <f t="shared" ca="1" si="72"/>
        <v>#N/A</v>
      </c>
    </row>
    <row r="270" spans="2:20">
      <c r="B270" s="1" t="e" cm="1">
        <f t="array" aca="1" ref="B270" ca="1">INDIRECT(L270)</f>
        <v>#N/A</v>
      </c>
      <c r="C270" t="e">
        <f t="shared" ca="1" si="60"/>
        <v>#N/A</v>
      </c>
      <c r="D270" t="e">
        <f t="shared" ca="1" si="61"/>
        <v>#N/A</v>
      </c>
      <c r="E270" t="e">
        <f t="shared" ca="1" si="64"/>
        <v>#N/A</v>
      </c>
      <c r="F270" s="1" t="e">
        <f t="shared" ca="1" si="66"/>
        <v>#N/A</v>
      </c>
      <c r="G270" s="1" t="e">
        <f t="shared" ca="1" si="68"/>
        <v>#N/A</v>
      </c>
      <c r="H270" s="1" t="e">
        <f t="shared" ca="1" si="70"/>
        <v>#N/A</v>
      </c>
      <c r="K270">
        <v>75</v>
      </c>
      <c r="L270" t="e">
        <f>_xlfn.TEXTJOIN("",TRUE,"Data!",(ADDRESS(VALUE(K271),MATCH(HLOOKUP($J$6,Data!$A$1:$BV$183,1,FALSE),Data!$A$1:$BV$1,0),4)))</f>
        <v>#N/A</v>
      </c>
      <c r="N270" t="e">
        <f t="shared" ca="1" si="62"/>
        <v>#N/A</v>
      </c>
      <c r="O270" t="e">
        <f t="shared" ca="1" si="63"/>
        <v>#N/A</v>
      </c>
      <c r="P270" t="e">
        <f t="shared" ca="1" si="65"/>
        <v>#N/A</v>
      </c>
      <c r="Q270" t="e">
        <f t="shared" ca="1" si="67"/>
        <v>#N/A</v>
      </c>
      <c r="R270" t="e">
        <f t="shared" ca="1" si="69"/>
        <v>#N/A</v>
      </c>
      <c r="S270" t="e">
        <f t="shared" ca="1" si="71"/>
        <v>#N/A</v>
      </c>
      <c r="T270" t="e">
        <f t="shared" ca="1" si="72"/>
        <v>#N/A</v>
      </c>
    </row>
    <row r="271" spans="2:20">
      <c r="B271" s="1" t="e" cm="1">
        <f t="array" aca="1" ref="B271" ca="1">INDIRECT(L271)</f>
        <v>#N/A</v>
      </c>
      <c r="C271" t="e">
        <f t="shared" ca="1" si="60"/>
        <v>#N/A</v>
      </c>
      <c r="D271" t="e">
        <f t="shared" ca="1" si="61"/>
        <v>#N/A</v>
      </c>
      <c r="E271" t="e">
        <f t="shared" ca="1" si="64"/>
        <v>#N/A</v>
      </c>
      <c r="F271" s="1" t="e">
        <f t="shared" ca="1" si="66"/>
        <v>#N/A</v>
      </c>
      <c r="G271" s="1" t="e">
        <f t="shared" ca="1" si="68"/>
        <v>#N/A</v>
      </c>
      <c r="H271" s="1" t="e">
        <f t="shared" ca="1" si="70"/>
        <v>#N/A</v>
      </c>
      <c r="K271">
        <v>76</v>
      </c>
      <c r="L271" t="e">
        <f>_xlfn.TEXTJOIN("",TRUE,"Data!",(ADDRESS(VALUE(K272),MATCH(HLOOKUP($J$6,Data!$A$1:$BV$183,1,FALSE),Data!$A$1:$BV$1,0),4)))</f>
        <v>#N/A</v>
      </c>
      <c r="N271" t="e">
        <f t="shared" ca="1" si="62"/>
        <v>#N/A</v>
      </c>
      <c r="O271" t="e">
        <f t="shared" ca="1" si="63"/>
        <v>#N/A</v>
      </c>
      <c r="P271" t="e">
        <f t="shared" ca="1" si="65"/>
        <v>#N/A</v>
      </c>
      <c r="Q271" t="e">
        <f t="shared" ca="1" si="67"/>
        <v>#N/A</v>
      </c>
      <c r="R271" t="e">
        <f t="shared" ca="1" si="69"/>
        <v>#N/A</v>
      </c>
      <c r="S271" t="e">
        <f t="shared" ca="1" si="71"/>
        <v>#N/A</v>
      </c>
      <c r="T271" t="e">
        <f t="shared" ca="1" si="72"/>
        <v>#N/A</v>
      </c>
    </row>
    <row r="272" spans="2:20">
      <c r="B272" s="1" t="e" cm="1">
        <f t="array" aca="1" ref="B272" ca="1">INDIRECT(L272)</f>
        <v>#N/A</v>
      </c>
      <c r="C272" t="e">
        <f t="shared" ca="1" si="60"/>
        <v>#N/A</v>
      </c>
      <c r="D272" t="e">
        <f t="shared" ca="1" si="61"/>
        <v>#N/A</v>
      </c>
      <c r="E272" t="e">
        <f t="shared" ca="1" si="64"/>
        <v>#N/A</v>
      </c>
      <c r="F272" s="1" t="e">
        <f t="shared" ca="1" si="66"/>
        <v>#N/A</v>
      </c>
      <c r="G272" s="1" t="e">
        <f t="shared" ca="1" si="68"/>
        <v>#N/A</v>
      </c>
      <c r="H272" s="1" t="e">
        <f t="shared" ca="1" si="70"/>
        <v>#N/A</v>
      </c>
      <c r="K272">
        <v>77</v>
      </c>
      <c r="L272" t="e">
        <f>_xlfn.TEXTJOIN("",TRUE,"Data!",(ADDRESS(VALUE(K273),MATCH(HLOOKUP($J$6,Data!$A$1:$BV$183,1,FALSE),Data!$A$1:$BV$1,0),4)))</f>
        <v>#N/A</v>
      </c>
      <c r="N272" t="e">
        <f t="shared" ca="1" si="62"/>
        <v>#N/A</v>
      </c>
      <c r="O272" t="e">
        <f t="shared" ca="1" si="63"/>
        <v>#N/A</v>
      </c>
      <c r="P272" t="e">
        <f t="shared" ca="1" si="65"/>
        <v>#N/A</v>
      </c>
      <c r="Q272" t="e">
        <f t="shared" ca="1" si="67"/>
        <v>#N/A</v>
      </c>
      <c r="R272" t="e">
        <f t="shared" ca="1" si="69"/>
        <v>#N/A</v>
      </c>
      <c r="S272" t="e">
        <f t="shared" ca="1" si="71"/>
        <v>#N/A</v>
      </c>
      <c r="T272" t="e">
        <f t="shared" ca="1" si="72"/>
        <v>#N/A</v>
      </c>
    </row>
    <row r="273" spans="2:20">
      <c r="B273" s="1" t="e" cm="1">
        <f t="array" aca="1" ref="B273" ca="1">INDIRECT(L273)</f>
        <v>#N/A</v>
      </c>
      <c r="C273" t="e">
        <f t="shared" ca="1" si="60"/>
        <v>#N/A</v>
      </c>
      <c r="D273" t="e">
        <f t="shared" ca="1" si="61"/>
        <v>#N/A</v>
      </c>
      <c r="E273" t="e">
        <f t="shared" ca="1" si="64"/>
        <v>#N/A</v>
      </c>
      <c r="F273" s="1" t="e">
        <f t="shared" ca="1" si="66"/>
        <v>#N/A</v>
      </c>
      <c r="G273" s="1" t="e">
        <f t="shared" ca="1" si="68"/>
        <v>#N/A</v>
      </c>
      <c r="H273" s="1" t="e">
        <f t="shared" ca="1" si="70"/>
        <v>#N/A</v>
      </c>
      <c r="K273">
        <v>78</v>
      </c>
      <c r="L273" t="e">
        <f>_xlfn.TEXTJOIN("",TRUE,"Data!",(ADDRESS(VALUE(K274),MATCH(HLOOKUP($J$6,Data!$A$1:$BV$183,1,FALSE),Data!$A$1:$BV$1,0),4)))</f>
        <v>#N/A</v>
      </c>
      <c r="N273" t="e">
        <f t="shared" ca="1" si="62"/>
        <v>#N/A</v>
      </c>
      <c r="O273" t="e">
        <f t="shared" ca="1" si="63"/>
        <v>#N/A</v>
      </c>
      <c r="P273" t="e">
        <f t="shared" ca="1" si="65"/>
        <v>#N/A</v>
      </c>
      <c r="Q273" t="e">
        <f t="shared" ca="1" si="67"/>
        <v>#N/A</v>
      </c>
      <c r="R273" t="e">
        <f t="shared" ca="1" si="69"/>
        <v>#N/A</v>
      </c>
      <c r="S273" t="e">
        <f t="shared" ca="1" si="71"/>
        <v>#N/A</v>
      </c>
      <c r="T273" t="e">
        <f t="shared" ca="1" si="72"/>
        <v>#N/A</v>
      </c>
    </row>
    <row r="274" spans="2:20">
      <c r="B274" s="1" t="e" cm="1">
        <f t="array" aca="1" ref="B274" ca="1">INDIRECT(L274)</f>
        <v>#N/A</v>
      </c>
      <c r="C274" t="e">
        <f t="shared" ca="1" si="60"/>
        <v>#N/A</v>
      </c>
      <c r="D274" t="e">
        <f t="shared" ca="1" si="61"/>
        <v>#N/A</v>
      </c>
      <c r="E274" t="e">
        <f t="shared" ca="1" si="64"/>
        <v>#N/A</v>
      </c>
      <c r="F274" s="1" t="e">
        <f t="shared" ca="1" si="66"/>
        <v>#N/A</v>
      </c>
      <c r="G274" s="1" t="e">
        <f t="shared" ca="1" si="68"/>
        <v>#N/A</v>
      </c>
      <c r="H274" s="1" t="e">
        <f t="shared" ca="1" si="70"/>
        <v>#N/A</v>
      </c>
      <c r="K274">
        <v>79</v>
      </c>
      <c r="L274" t="e">
        <f>_xlfn.TEXTJOIN("",TRUE,"Data!",(ADDRESS(VALUE(K275),MATCH(HLOOKUP($J$6,Data!$A$1:$BV$183,1,FALSE),Data!$A$1:$BV$1,0),4)))</f>
        <v>#N/A</v>
      </c>
      <c r="N274" t="e">
        <f t="shared" ca="1" si="62"/>
        <v>#N/A</v>
      </c>
      <c r="O274" t="e">
        <f t="shared" ca="1" si="63"/>
        <v>#N/A</v>
      </c>
      <c r="P274" t="e">
        <f t="shared" ca="1" si="65"/>
        <v>#N/A</v>
      </c>
      <c r="Q274" t="e">
        <f t="shared" ca="1" si="67"/>
        <v>#N/A</v>
      </c>
      <c r="R274" t="e">
        <f t="shared" ca="1" si="69"/>
        <v>#N/A</v>
      </c>
      <c r="S274" t="e">
        <f t="shared" ca="1" si="71"/>
        <v>#N/A</v>
      </c>
      <c r="T274" t="e">
        <f t="shared" ca="1" si="72"/>
        <v>#N/A</v>
      </c>
    </row>
    <row r="275" spans="2:20">
      <c r="B275" s="1" t="e" cm="1">
        <f t="array" aca="1" ref="B275" ca="1">INDIRECT(L275)</f>
        <v>#N/A</v>
      </c>
      <c r="C275" t="e">
        <f t="shared" ca="1" si="60"/>
        <v>#N/A</v>
      </c>
      <c r="D275" t="e">
        <f t="shared" ca="1" si="61"/>
        <v>#N/A</v>
      </c>
      <c r="E275" t="e">
        <f t="shared" ca="1" si="64"/>
        <v>#N/A</v>
      </c>
      <c r="F275" s="1" t="e">
        <f t="shared" ca="1" si="66"/>
        <v>#N/A</v>
      </c>
      <c r="G275" s="1" t="e">
        <f t="shared" ca="1" si="68"/>
        <v>#N/A</v>
      </c>
      <c r="H275" s="1" t="e">
        <f t="shared" ca="1" si="70"/>
        <v>#N/A</v>
      </c>
      <c r="K275">
        <v>80</v>
      </c>
      <c r="L275" t="e">
        <f>_xlfn.TEXTJOIN("",TRUE,"Data!",(ADDRESS(VALUE(K276),MATCH(HLOOKUP($J$6,Data!$A$1:$BV$183,1,FALSE),Data!$A$1:$BV$1,0),4)))</f>
        <v>#N/A</v>
      </c>
      <c r="N275" t="e">
        <f t="shared" ca="1" si="62"/>
        <v>#N/A</v>
      </c>
      <c r="O275" t="e">
        <f t="shared" ca="1" si="63"/>
        <v>#N/A</v>
      </c>
      <c r="P275" t="e">
        <f t="shared" ca="1" si="65"/>
        <v>#N/A</v>
      </c>
      <c r="Q275" t="e">
        <f t="shared" ca="1" si="67"/>
        <v>#N/A</v>
      </c>
      <c r="R275" t="e">
        <f t="shared" ca="1" si="69"/>
        <v>#N/A</v>
      </c>
      <c r="S275" t="e">
        <f t="shared" ca="1" si="71"/>
        <v>#N/A</v>
      </c>
      <c r="T275" t="e">
        <f t="shared" ca="1" si="72"/>
        <v>#N/A</v>
      </c>
    </row>
    <row r="276" spans="2:20">
      <c r="B276" s="1" t="e" cm="1">
        <f t="array" aca="1" ref="B276" ca="1">INDIRECT(L276)</f>
        <v>#N/A</v>
      </c>
      <c r="C276" t="e">
        <f t="shared" ca="1" si="60"/>
        <v>#N/A</v>
      </c>
      <c r="D276" t="e">
        <f t="shared" ca="1" si="61"/>
        <v>#N/A</v>
      </c>
      <c r="E276" t="e">
        <f t="shared" ca="1" si="64"/>
        <v>#N/A</v>
      </c>
      <c r="F276" s="1" t="e">
        <f t="shared" ca="1" si="66"/>
        <v>#N/A</v>
      </c>
      <c r="G276" s="1" t="e">
        <f t="shared" ca="1" si="68"/>
        <v>#N/A</v>
      </c>
      <c r="H276" s="1" t="e">
        <f t="shared" ca="1" si="70"/>
        <v>#N/A</v>
      </c>
      <c r="K276">
        <v>81</v>
      </c>
      <c r="L276" t="e">
        <f>_xlfn.TEXTJOIN("",TRUE,"Data!",(ADDRESS(VALUE(K277),MATCH(HLOOKUP($J$6,Data!$A$1:$BV$183,1,FALSE),Data!$A$1:$BV$1,0),4)))</f>
        <v>#N/A</v>
      </c>
      <c r="N276" t="e">
        <f t="shared" ca="1" si="62"/>
        <v>#N/A</v>
      </c>
      <c r="O276" t="e">
        <f t="shared" ca="1" si="63"/>
        <v>#N/A</v>
      </c>
      <c r="P276" t="e">
        <f t="shared" ca="1" si="65"/>
        <v>#N/A</v>
      </c>
      <c r="Q276" t="e">
        <f t="shared" ca="1" si="67"/>
        <v>#N/A</v>
      </c>
      <c r="R276" t="e">
        <f t="shared" ca="1" si="69"/>
        <v>#N/A</v>
      </c>
      <c r="S276" t="e">
        <f t="shared" ca="1" si="71"/>
        <v>#N/A</v>
      </c>
      <c r="T276" t="e">
        <f t="shared" ca="1" si="72"/>
        <v>#N/A</v>
      </c>
    </row>
    <row r="277" spans="2:20">
      <c r="B277" s="1" t="e" cm="1">
        <f t="array" aca="1" ref="B277" ca="1">INDIRECT(L277)</f>
        <v>#N/A</v>
      </c>
      <c r="C277" t="e">
        <f t="shared" ca="1" si="60"/>
        <v>#N/A</v>
      </c>
      <c r="D277" t="e">
        <f t="shared" ca="1" si="61"/>
        <v>#N/A</v>
      </c>
      <c r="E277" t="e">
        <f t="shared" ca="1" si="64"/>
        <v>#N/A</v>
      </c>
      <c r="F277" s="1" t="e">
        <f t="shared" ca="1" si="66"/>
        <v>#N/A</v>
      </c>
      <c r="G277" s="1" t="e">
        <f t="shared" ca="1" si="68"/>
        <v>#N/A</v>
      </c>
      <c r="H277" s="1" t="e">
        <f t="shared" ca="1" si="70"/>
        <v>#N/A</v>
      </c>
      <c r="K277">
        <v>82</v>
      </c>
      <c r="L277" t="e">
        <f>_xlfn.TEXTJOIN("",TRUE,"Data!",(ADDRESS(VALUE(K278),MATCH(HLOOKUP($J$6,Data!$A$1:$BV$183,1,FALSE),Data!$A$1:$BV$1,0),4)))</f>
        <v>#N/A</v>
      </c>
      <c r="N277" t="e">
        <f t="shared" ca="1" si="62"/>
        <v>#N/A</v>
      </c>
      <c r="O277" t="e">
        <f t="shared" ca="1" si="63"/>
        <v>#N/A</v>
      </c>
      <c r="P277" t="e">
        <f t="shared" ca="1" si="65"/>
        <v>#N/A</v>
      </c>
      <c r="Q277" t="e">
        <f t="shared" ca="1" si="67"/>
        <v>#N/A</v>
      </c>
      <c r="R277" t="e">
        <f t="shared" ca="1" si="69"/>
        <v>#N/A</v>
      </c>
      <c r="S277" t="e">
        <f t="shared" ca="1" si="71"/>
        <v>#N/A</v>
      </c>
      <c r="T277" t="e">
        <f t="shared" ca="1" si="72"/>
        <v>#N/A</v>
      </c>
    </row>
    <row r="278" spans="2:20">
      <c r="B278" s="1" t="e" cm="1">
        <f t="array" aca="1" ref="B278" ca="1">INDIRECT(L278)</f>
        <v>#N/A</v>
      </c>
      <c r="C278" t="e">
        <f t="shared" ca="1" si="60"/>
        <v>#N/A</v>
      </c>
      <c r="D278" t="e">
        <f t="shared" ca="1" si="61"/>
        <v>#N/A</v>
      </c>
      <c r="E278" t="e">
        <f t="shared" ca="1" si="64"/>
        <v>#N/A</v>
      </c>
      <c r="F278" s="1" t="e">
        <f t="shared" ca="1" si="66"/>
        <v>#N/A</v>
      </c>
      <c r="G278" s="1" t="e">
        <f t="shared" ca="1" si="68"/>
        <v>#N/A</v>
      </c>
      <c r="H278" s="1" t="e">
        <f t="shared" ca="1" si="70"/>
        <v>#N/A</v>
      </c>
      <c r="K278">
        <v>83</v>
      </c>
      <c r="L278" t="e">
        <f>_xlfn.TEXTJOIN("",TRUE,"Data!",(ADDRESS(VALUE(K279),MATCH(HLOOKUP($J$6,Data!$A$1:$BV$183,1,FALSE),Data!$A$1:$BV$1,0),4)))</f>
        <v>#N/A</v>
      </c>
      <c r="N278" t="e">
        <f t="shared" ca="1" si="62"/>
        <v>#N/A</v>
      </c>
      <c r="O278" t="e">
        <f t="shared" ca="1" si="63"/>
        <v>#N/A</v>
      </c>
      <c r="P278" t="e">
        <f t="shared" ca="1" si="65"/>
        <v>#N/A</v>
      </c>
      <c r="Q278" t="e">
        <f t="shared" ca="1" si="67"/>
        <v>#N/A</v>
      </c>
      <c r="R278" t="e">
        <f t="shared" ca="1" si="69"/>
        <v>#N/A</v>
      </c>
      <c r="S278" t="e">
        <f t="shared" ca="1" si="71"/>
        <v>#N/A</v>
      </c>
      <c r="T278" t="e">
        <f t="shared" ca="1" si="72"/>
        <v>#N/A</v>
      </c>
    </row>
    <row r="279" spans="2:20">
      <c r="B279" s="1" t="e" cm="1">
        <f t="array" aca="1" ref="B279" ca="1">INDIRECT(L279)</f>
        <v>#N/A</v>
      </c>
      <c r="C279" t="e">
        <f t="shared" ca="1" si="60"/>
        <v>#N/A</v>
      </c>
      <c r="D279" t="e">
        <f t="shared" ca="1" si="61"/>
        <v>#N/A</v>
      </c>
      <c r="E279" t="e">
        <f t="shared" ca="1" si="64"/>
        <v>#N/A</v>
      </c>
      <c r="F279" s="1" t="e">
        <f t="shared" ca="1" si="66"/>
        <v>#N/A</v>
      </c>
      <c r="G279" s="1" t="e">
        <f t="shared" ca="1" si="68"/>
        <v>#N/A</v>
      </c>
      <c r="H279" s="1" t="e">
        <f t="shared" ca="1" si="70"/>
        <v>#N/A</v>
      </c>
      <c r="K279">
        <v>84</v>
      </c>
      <c r="L279" t="e">
        <f>_xlfn.TEXTJOIN("",TRUE,"Data!",(ADDRESS(VALUE(K280),MATCH(HLOOKUP($J$6,Data!$A$1:$BV$183,1,FALSE),Data!$A$1:$BV$1,0),4)))</f>
        <v>#N/A</v>
      </c>
      <c r="N279" t="e">
        <f t="shared" ca="1" si="62"/>
        <v>#N/A</v>
      </c>
      <c r="O279" t="e">
        <f t="shared" ca="1" si="63"/>
        <v>#N/A</v>
      </c>
      <c r="P279" t="e">
        <f t="shared" ca="1" si="65"/>
        <v>#N/A</v>
      </c>
      <c r="Q279" t="e">
        <f t="shared" ca="1" si="67"/>
        <v>#N/A</v>
      </c>
      <c r="R279" t="e">
        <f t="shared" ca="1" si="69"/>
        <v>#N/A</v>
      </c>
      <c r="S279" t="e">
        <f t="shared" ca="1" si="71"/>
        <v>#N/A</v>
      </c>
      <c r="T279" t="e">
        <f t="shared" ca="1" si="72"/>
        <v>#N/A</v>
      </c>
    </row>
    <row r="280" spans="2:20">
      <c r="B280" s="1" t="e" cm="1">
        <f t="array" aca="1" ref="B280" ca="1">INDIRECT(L280)</f>
        <v>#N/A</v>
      </c>
      <c r="C280" t="e">
        <f t="shared" ca="1" si="60"/>
        <v>#N/A</v>
      </c>
      <c r="D280" t="e">
        <f t="shared" ca="1" si="61"/>
        <v>#N/A</v>
      </c>
      <c r="E280" t="e">
        <f t="shared" ca="1" si="64"/>
        <v>#N/A</v>
      </c>
      <c r="F280" s="1" t="e">
        <f t="shared" ca="1" si="66"/>
        <v>#N/A</v>
      </c>
      <c r="G280" s="1" t="e">
        <f t="shared" ca="1" si="68"/>
        <v>#N/A</v>
      </c>
      <c r="H280" s="1" t="e">
        <f t="shared" ca="1" si="70"/>
        <v>#N/A</v>
      </c>
      <c r="K280">
        <v>85</v>
      </c>
      <c r="L280" t="e">
        <f>_xlfn.TEXTJOIN("",TRUE,"Data!",(ADDRESS(VALUE(K281),MATCH(HLOOKUP($J$6,Data!$A$1:$BV$183,1,FALSE),Data!$A$1:$BV$1,0),4)))</f>
        <v>#N/A</v>
      </c>
      <c r="N280" t="e">
        <f t="shared" ca="1" si="62"/>
        <v>#N/A</v>
      </c>
      <c r="O280" t="e">
        <f t="shared" ca="1" si="63"/>
        <v>#N/A</v>
      </c>
      <c r="P280" t="e">
        <f t="shared" ca="1" si="65"/>
        <v>#N/A</v>
      </c>
      <c r="Q280" t="e">
        <f t="shared" ca="1" si="67"/>
        <v>#N/A</v>
      </c>
      <c r="R280" t="e">
        <f t="shared" ca="1" si="69"/>
        <v>#N/A</v>
      </c>
      <c r="S280" t="e">
        <f t="shared" ca="1" si="71"/>
        <v>#N/A</v>
      </c>
      <c r="T280" t="e">
        <f t="shared" ca="1" si="72"/>
        <v>#N/A</v>
      </c>
    </row>
    <row r="281" spans="2:20">
      <c r="B281" s="1" t="e" cm="1">
        <f t="array" aca="1" ref="B281" ca="1">INDIRECT(L281)</f>
        <v>#N/A</v>
      </c>
      <c r="C281" t="e">
        <f t="shared" ca="1" si="60"/>
        <v>#N/A</v>
      </c>
      <c r="D281" t="e">
        <f t="shared" ca="1" si="61"/>
        <v>#N/A</v>
      </c>
      <c r="E281" t="e">
        <f t="shared" ca="1" si="64"/>
        <v>#N/A</v>
      </c>
      <c r="F281" s="1" t="e">
        <f t="shared" ca="1" si="66"/>
        <v>#N/A</v>
      </c>
      <c r="G281" s="1" t="e">
        <f t="shared" ca="1" si="68"/>
        <v>#N/A</v>
      </c>
      <c r="H281" s="1" t="e">
        <f t="shared" ca="1" si="70"/>
        <v>#N/A</v>
      </c>
      <c r="K281">
        <v>86</v>
      </c>
      <c r="L281" t="e">
        <f>_xlfn.TEXTJOIN("",TRUE,"Data!",(ADDRESS(VALUE(K282),MATCH(HLOOKUP($J$6,Data!$A$1:$BV$183,1,FALSE),Data!$A$1:$BV$1,0),4)))</f>
        <v>#N/A</v>
      </c>
      <c r="N281" t="e">
        <f t="shared" ca="1" si="62"/>
        <v>#N/A</v>
      </c>
      <c r="O281" t="e">
        <f t="shared" ca="1" si="63"/>
        <v>#N/A</v>
      </c>
      <c r="P281" t="e">
        <f t="shared" ca="1" si="65"/>
        <v>#N/A</v>
      </c>
      <c r="Q281" t="e">
        <f t="shared" ca="1" si="67"/>
        <v>#N/A</v>
      </c>
      <c r="R281" t="e">
        <f t="shared" ca="1" si="69"/>
        <v>#N/A</v>
      </c>
      <c r="S281" t="e">
        <f t="shared" ca="1" si="71"/>
        <v>#N/A</v>
      </c>
      <c r="T281" t="e">
        <f t="shared" ca="1" si="72"/>
        <v>#N/A</v>
      </c>
    </row>
    <row r="282" spans="2:20">
      <c r="B282" s="1" t="e" cm="1">
        <f t="array" aca="1" ref="B282" ca="1">INDIRECT(L282)</f>
        <v>#N/A</v>
      </c>
      <c r="C282" t="e">
        <f t="shared" ca="1" si="60"/>
        <v>#N/A</v>
      </c>
      <c r="D282" t="e">
        <f t="shared" ca="1" si="61"/>
        <v>#N/A</v>
      </c>
      <c r="E282" t="e">
        <f t="shared" ca="1" si="64"/>
        <v>#N/A</v>
      </c>
      <c r="F282" s="1" t="e">
        <f t="shared" ca="1" si="66"/>
        <v>#N/A</v>
      </c>
      <c r="G282" s="1" t="e">
        <f t="shared" ca="1" si="68"/>
        <v>#N/A</v>
      </c>
      <c r="H282" s="1" t="e">
        <f t="shared" ca="1" si="70"/>
        <v>#N/A</v>
      </c>
      <c r="K282">
        <v>87</v>
      </c>
      <c r="L282" t="e">
        <f>_xlfn.TEXTJOIN("",TRUE,"Data!",(ADDRESS(VALUE(K283),MATCH(HLOOKUP($J$6,Data!$A$1:$BV$183,1,FALSE),Data!$A$1:$BV$1,0),4)))</f>
        <v>#N/A</v>
      </c>
      <c r="N282" t="e">
        <f t="shared" ca="1" si="62"/>
        <v>#N/A</v>
      </c>
      <c r="O282" t="e">
        <f t="shared" ca="1" si="63"/>
        <v>#N/A</v>
      </c>
      <c r="P282" t="e">
        <f t="shared" ca="1" si="65"/>
        <v>#N/A</v>
      </c>
      <c r="Q282" t="e">
        <f t="shared" ca="1" si="67"/>
        <v>#N/A</v>
      </c>
      <c r="R282" t="e">
        <f t="shared" ca="1" si="69"/>
        <v>#N/A</v>
      </c>
      <c r="S282" t="e">
        <f t="shared" ca="1" si="71"/>
        <v>#N/A</v>
      </c>
      <c r="T282" t="e">
        <f t="shared" ca="1" si="72"/>
        <v>#N/A</v>
      </c>
    </row>
    <row r="283" spans="2:20">
      <c r="B283" s="1" t="e" cm="1">
        <f t="array" aca="1" ref="B283" ca="1">INDIRECT(L283)</f>
        <v>#N/A</v>
      </c>
      <c r="C283" t="e">
        <f t="shared" ca="1" si="60"/>
        <v>#N/A</v>
      </c>
      <c r="D283" t="e">
        <f t="shared" ca="1" si="61"/>
        <v>#N/A</v>
      </c>
      <c r="E283" t="e">
        <f t="shared" ca="1" si="64"/>
        <v>#N/A</v>
      </c>
      <c r="F283" s="1" t="e">
        <f t="shared" ca="1" si="66"/>
        <v>#N/A</v>
      </c>
      <c r="G283" s="1" t="e">
        <f t="shared" ca="1" si="68"/>
        <v>#N/A</v>
      </c>
      <c r="H283" s="1" t="e">
        <f t="shared" ca="1" si="70"/>
        <v>#N/A</v>
      </c>
      <c r="K283">
        <v>88</v>
      </c>
      <c r="L283" t="e">
        <f>_xlfn.TEXTJOIN("",TRUE,"Data!",(ADDRESS(VALUE(K284),MATCH(HLOOKUP($J$6,Data!$A$1:$BV$183,1,FALSE),Data!$A$1:$BV$1,0),4)))</f>
        <v>#N/A</v>
      </c>
      <c r="N283" t="e">
        <f t="shared" ca="1" si="62"/>
        <v>#N/A</v>
      </c>
      <c r="O283" t="e">
        <f t="shared" ca="1" si="63"/>
        <v>#N/A</v>
      </c>
      <c r="P283" t="e">
        <f t="shared" ca="1" si="65"/>
        <v>#N/A</v>
      </c>
      <c r="Q283" t="e">
        <f t="shared" ca="1" si="67"/>
        <v>#N/A</v>
      </c>
      <c r="R283" t="e">
        <f t="shared" ca="1" si="69"/>
        <v>#N/A</v>
      </c>
      <c r="S283" t="e">
        <f t="shared" ca="1" si="71"/>
        <v>#N/A</v>
      </c>
      <c r="T283" t="e">
        <f t="shared" ca="1" si="72"/>
        <v>#N/A</v>
      </c>
    </row>
    <row r="284" spans="2:20">
      <c r="B284" s="1" t="e" cm="1">
        <f t="array" aca="1" ref="B284" ca="1">INDIRECT(L284)</f>
        <v>#N/A</v>
      </c>
      <c r="C284" t="e">
        <f t="shared" ca="1" si="60"/>
        <v>#N/A</v>
      </c>
      <c r="D284" t="e">
        <f t="shared" ca="1" si="61"/>
        <v>#N/A</v>
      </c>
      <c r="E284" t="e">
        <f t="shared" ca="1" si="64"/>
        <v>#N/A</v>
      </c>
      <c r="F284" s="1" t="e">
        <f t="shared" ca="1" si="66"/>
        <v>#N/A</v>
      </c>
      <c r="G284" s="1" t="e">
        <f t="shared" ca="1" si="68"/>
        <v>#N/A</v>
      </c>
      <c r="H284" s="1" t="e">
        <f t="shared" ca="1" si="70"/>
        <v>#N/A</v>
      </c>
      <c r="K284">
        <v>89</v>
      </c>
      <c r="L284" t="e">
        <f>_xlfn.TEXTJOIN("",TRUE,"Data!",(ADDRESS(VALUE(K285),MATCH(HLOOKUP($J$6,Data!$A$1:$BV$183,1,FALSE),Data!$A$1:$BV$1,0),4)))</f>
        <v>#N/A</v>
      </c>
      <c r="N284" t="e">
        <f t="shared" ca="1" si="62"/>
        <v>#N/A</v>
      </c>
      <c r="O284" t="e">
        <f t="shared" ca="1" si="63"/>
        <v>#N/A</v>
      </c>
      <c r="P284" t="e">
        <f t="shared" ca="1" si="65"/>
        <v>#N/A</v>
      </c>
      <c r="Q284" t="e">
        <f t="shared" ca="1" si="67"/>
        <v>#N/A</v>
      </c>
      <c r="R284" t="e">
        <f t="shared" ca="1" si="69"/>
        <v>#N/A</v>
      </c>
      <c r="S284" t="e">
        <f t="shared" ca="1" si="71"/>
        <v>#N/A</v>
      </c>
      <c r="T284" t="e">
        <f t="shared" ca="1" si="72"/>
        <v>#N/A</v>
      </c>
    </row>
    <row r="285" spans="2:20">
      <c r="B285" s="1" t="e" cm="1">
        <f t="array" aca="1" ref="B285" ca="1">INDIRECT(L285)</f>
        <v>#N/A</v>
      </c>
      <c r="C285" t="e">
        <f t="shared" ca="1" si="60"/>
        <v>#N/A</v>
      </c>
      <c r="D285" t="e">
        <f t="shared" ca="1" si="61"/>
        <v>#N/A</v>
      </c>
      <c r="E285" t="e">
        <f t="shared" ca="1" si="64"/>
        <v>#N/A</v>
      </c>
      <c r="F285" s="1" t="e">
        <f t="shared" ca="1" si="66"/>
        <v>#N/A</v>
      </c>
      <c r="G285" s="1" t="e">
        <f t="shared" ca="1" si="68"/>
        <v>#N/A</v>
      </c>
      <c r="H285" s="1" t="e">
        <f t="shared" ca="1" si="70"/>
        <v>#N/A</v>
      </c>
      <c r="K285">
        <v>90</v>
      </c>
      <c r="L285" t="e">
        <f>_xlfn.TEXTJOIN("",TRUE,"Data!",(ADDRESS(VALUE(K286),MATCH(HLOOKUP($J$6,Data!$A$1:$BV$183,1,FALSE),Data!$A$1:$BV$1,0),4)))</f>
        <v>#N/A</v>
      </c>
      <c r="N285" t="e">
        <f t="shared" ca="1" si="62"/>
        <v>#N/A</v>
      </c>
      <c r="O285" t="e">
        <f t="shared" ca="1" si="63"/>
        <v>#N/A</v>
      </c>
      <c r="P285" t="e">
        <f t="shared" ca="1" si="65"/>
        <v>#N/A</v>
      </c>
      <c r="Q285" t="e">
        <f t="shared" ca="1" si="67"/>
        <v>#N/A</v>
      </c>
      <c r="R285" t="e">
        <f t="shared" ca="1" si="69"/>
        <v>#N/A</v>
      </c>
      <c r="S285" t="e">
        <f t="shared" ca="1" si="71"/>
        <v>#N/A</v>
      </c>
      <c r="T285" t="e">
        <f t="shared" ca="1" si="72"/>
        <v>#N/A</v>
      </c>
    </row>
    <row r="286" spans="2:20">
      <c r="B286" s="1" t="e" cm="1">
        <f t="array" aca="1" ref="B286" ca="1">INDIRECT(L286)</f>
        <v>#N/A</v>
      </c>
      <c r="C286" t="e">
        <f t="shared" ca="1" si="60"/>
        <v>#N/A</v>
      </c>
      <c r="D286" t="e">
        <f t="shared" ca="1" si="61"/>
        <v>#N/A</v>
      </c>
      <c r="E286" t="e">
        <f t="shared" ca="1" si="64"/>
        <v>#N/A</v>
      </c>
      <c r="F286" s="1" t="e">
        <f t="shared" ca="1" si="66"/>
        <v>#N/A</v>
      </c>
      <c r="G286" s="1" t="e">
        <f t="shared" ca="1" si="68"/>
        <v>#N/A</v>
      </c>
      <c r="H286" s="1" t="e">
        <f t="shared" ca="1" si="70"/>
        <v>#N/A</v>
      </c>
      <c r="K286">
        <v>91</v>
      </c>
      <c r="L286" t="e">
        <f>_xlfn.TEXTJOIN("",TRUE,"Data!",(ADDRESS(VALUE(K287),MATCH(HLOOKUP($J$6,Data!$A$1:$BV$183,1,FALSE),Data!$A$1:$BV$1,0),4)))</f>
        <v>#N/A</v>
      </c>
      <c r="N286" t="e">
        <f t="shared" ca="1" si="62"/>
        <v>#N/A</v>
      </c>
      <c r="O286" t="e">
        <f t="shared" ca="1" si="63"/>
        <v>#N/A</v>
      </c>
      <c r="P286" t="e">
        <f t="shared" ca="1" si="65"/>
        <v>#N/A</v>
      </c>
      <c r="Q286" t="e">
        <f t="shared" ca="1" si="67"/>
        <v>#N/A</v>
      </c>
      <c r="R286" t="e">
        <f t="shared" ca="1" si="69"/>
        <v>#N/A</v>
      </c>
      <c r="S286" t="e">
        <f t="shared" ca="1" si="71"/>
        <v>#N/A</v>
      </c>
      <c r="T286" t="e">
        <f t="shared" ca="1" si="72"/>
        <v>#N/A</v>
      </c>
    </row>
    <row r="287" spans="2:20">
      <c r="B287" s="1" t="e" cm="1">
        <f t="array" aca="1" ref="B287" ca="1">INDIRECT(L287)</f>
        <v>#N/A</v>
      </c>
      <c r="C287" t="e">
        <f t="shared" ca="1" si="60"/>
        <v>#N/A</v>
      </c>
      <c r="D287" t="e">
        <f t="shared" ca="1" si="61"/>
        <v>#N/A</v>
      </c>
      <c r="E287" t="e">
        <f t="shared" ca="1" si="64"/>
        <v>#N/A</v>
      </c>
      <c r="F287" s="1" t="e">
        <f t="shared" ca="1" si="66"/>
        <v>#N/A</v>
      </c>
      <c r="G287" s="1" t="e">
        <f t="shared" ca="1" si="68"/>
        <v>#N/A</v>
      </c>
      <c r="H287" s="1" t="e">
        <f t="shared" ca="1" si="70"/>
        <v>#N/A</v>
      </c>
      <c r="K287">
        <v>92</v>
      </c>
      <c r="L287" t="e">
        <f>_xlfn.TEXTJOIN("",TRUE,"Data!",(ADDRESS(VALUE(K288),MATCH(HLOOKUP($J$6,Data!$A$1:$BV$183,1,FALSE),Data!$A$1:$BV$1,0),4)))</f>
        <v>#N/A</v>
      </c>
      <c r="N287" t="e">
        <f t="shared" ca="1" si="62"/>
        <v>#N/A</v>
      </c>
      <c r="O287" t="e">
        <f t="shared" ca="1" si="63"/>
        <v>#N/A</v>
      </c>
      <c r="P287" t="e">
        <f t="shared" ca="1" si="65"/>
        <v>#N/A</v>
      </c>
      <c r="Q287" t="e">
        <f t="shared" ca="1" si="67"/>
        <v>#N/A</v>
      </c>
      <c r="R287" t="e">
        <f t="shared" ca="1" si="69"/>
        <v>#N/A</v>
      </c>
      <c r="S287" t="e">
        <f t="shared" ca="1" si="71"/>
        <v>#N/A</v>
      </c>
      <c r="T287" t="e">
        <f t="shared" ca="1" si="72"/>
        <v>#N/A</v>
      </c>
    </row>
    <row r="288" spans="2:20">
      <c r="B288" s="1" t="e" cm="1">
        <f t="array" aca="1" ref="B288" ca="1">INDIRECT(L288)</f>
        <v>#N/A</v>
      </c>
      <c r="C288" t="e">
        <f t="shared" ca="1" si="60"/>
        <v>#N/A</v>
      </c>
      <c r="D288" t="e">
        <f t="shared" ca="1" si="61"/>
        <v>#N/A</v>
      </c>
      <c r="E288" t="e">
        <f t="shared" ca="1" si="64"/>
        <v>#N/A</v>
      </c>
      <c r="F288" s="1" t="e">
        <f t="shared" ca="1" si="66"/>
        <v>#N/A</v>
      </c>
      <c r="G288" s="1" t="e">
        <f t="shared" ca="1" si="68"/>
        <v>#N/A</v>
      </c>
      <c r="H288" s="1" t="e">
        <f t="shared" ca="1" si="70"/>
        <v>#N/A</v>
      </c>
      <c r="K288">
        <v>93</v>
      </c>
      <c r="L288" t="e">
        <f>_xlfn.TEXTJOIN("",TRUE,"Data!",(ADDRESS(VALUE(K289),MATCH(HLOOKUP($J$6,Data!$A$1:$BV$183,1,FALSE),Data!$A$1:$BV$1,0),4)))</f>
        <v>#N/A</v>
      </c>
      <c r="N288" t="e">
        <f t="shared" ca="1" si="62"/>
        <v>#N/A</v>
      </c>
      <c r="O288" t="e">
        <f t="shared" ca="1" si="63"/>
        <v>#N/A</v>
      </c>
      <c r="P288" t="e">
        <f t="shared" ca="1" si="65"/>
        <v>#N/A</v>
      </c>
      <c r="Q288" t="e">
        <f t="shared" ca="1" si="67"/>
        <v>#N/A</v>
      </c>
      <c r="R288" t="e">
        <f t="shared" ca="1" si="69"/>
        <v>#N/A</v>
      </c>
      <c r="S288" t="e">
        <f t="shared" ca="1" si="71"/>
        <v>#N/A</v>
      </c>
      <c r="T288" t="e">
        <f t="shared" ca="1" si="72"/>
        <v>#N/A</v>
      </c>
    </row>
    <row r="289" spans="2:20">
      <c r="B289" s="1" t="e" cm="1">
        <f t="array" aca="1" ref="B289" ca="1">INDIRECT(L289)</f>
        <v>#N/A</v>
      </c>
      <c r="C289" t="e">
        <f t="shared" ca="1" si="60"/>
        <v>#N/A</v>
      </c>
      <c r="D289" t="e">
        <f t="shared" ca="1" si="61"/>
        <v>#N/A</v>
      </c>
      <c r="E289" t="e">
        <f t="shared" ca="1" si="64"/>
        <v>#N/A</v>
      </c>
      <c r="F289" s="1" t="e">
        <f t="shared" ca="1" si="66"/>
        <v>#N/A</v>
      </c>
      <c r="G289" s="1" t="e">
        <f t="shared" ca="1" si="68"/>
        <v>#N/A</v>
      </c>
      <c r="H289" s="1" t="e">
        <f t="shared" ca="1" si="70"/>
        <v>#N/A</v>
      </c>
      <c r="K289">
        <v>94</v>
      </c>
      <c r="L289" t="e">
        <f>_xlfn.TEXTJOIN("",TRUE,"Data!",(ADDRESS(VALUE(K290),MATCH(HLOOKUP($J$6,Data!$A$1:$BV$183,1,FALSE),Data!$A$1:$BV$1,0),4)))</f>
        <v>#N/A</v>
      </c>
      <c r="N289" t="e">
        <f t="shared" ca="1" si="62"/>
        <v>#N/A</v>
      </c>
      <c r="O289" t="e">
        <f t="shared" ca="1" si="63"/>
        <v>#N/A</v>
      </c>
      <c r="P289" t="e">
        <f t="shared" ca="1" si="65"/>
        <v>#N/A</v>
      </c>
      <c r="Q289" t="e">
        <f t="shared" ca="1" si="67"/>
        <v>#N/A</v>
      </c>
      <c r="R289" t="e">
        <f t="shared" ca="1" si="69"/>
        <v>#N/A</v>
      </c>
      <c r="S289" t="e">
        <f t="shared" ca="1" si="71"/>
        <v>#N/A</v>
      </c>
      <c r="T289" t="e">
        <f t="shared" ca="1" si="72"/>
        <v>#N/A</v>
      </c>
    </row>
    <row r="290" spans="2:20">
      <c r="B290" s="1" t="e" cm="1">
        <f t="array" aca="1" ref="B290" ca="1">INDIRECT(L290)</f>
        <v>#N/A</v>
      </c>
      <c r="C290" t="e">
        <f t="shared" ca="1" si="60"/>
        <v>#N/A</v>
      </c>
      <c r="D290" t="e">
        <f t="shared" ca="1" si="61"/>
        <v>#N/A</v>
      </c>
      <c r="E290" t="e">
        <f t="shared" ca="1" si="64"/>
        <v>#N/A</v>
      </c>
      <c r="F290" s="1" t="e">
        <f t="shared" ca="1" si="66"/>
        <v>#N/A</v>
      </c>
      <c r="G290" s="1" t="e">
        <f t="shared" ca="1" si="68"/>
        <v>#N/A</v>
      </c>
      <c r="H290" s="1" t="e">
        <f t="shared" ca="1" si="70"/>
        <v>#N/A</v>
      </c>
      <c r="K290">
        <v>95</v>
      </c>
      <c r="L290" t="e">
        <f>_xlfn.TEXTJOIN("",TRUE,"Data!",(ADDRESS(VALUE(K291),MATCH(HLOOKUP($J$6,Data!$A$1:$BV$183,1,FALSE),Data!$A$1:$BV$1,0),4)))</f>
        <v>#N/A</v>
      </c>
      <c r="N290" t="e">
        <f t="shared" ca="1" si="62"/>
        <v>#N/A</v>
      </c>
      <c r="O290" t="e">
        <f t="shared" ca="1" si="63"/>
        <v>#N/A</v>
      </c>
      <c r="P290" t="e">
        <f t="shared" ca="1" si="65"/>
        <v>#N/A</v>
      </c>
      <c r="Q290" t="e">
        <f t="shared" ca="1" si="67"/>
        <v>#N/A</v>
      </c>
      <c r="R290" t="e">
        <f t="shared" ca="1" si="69"/>
        <v>#N/A</v>
      </c>
      <c r="S290" t="e">
        <f t="shared" ca="1" si="71"/>
        <v>#N/A</v>
      </c>
      <c r="T290" t="e">
        <f t="shared" ca="1" si="72"/>
        <v>#N/A</v>
      </c>
    </row>
    <row r="291" spans="2:20">
      <c r="B291" s="1" t="e" cm="1">
        <f t="array" aca="1" ref="B291" ca="1">INDIRECT(L291)</f>
        <v>#N/A</v>
      </c>
      <c r="C291" t="e">
        <f t="shared" ca="1" si="60"/>
        <v>#N/A</v>
      </c>
      <c r="D291" t="e">
        <f t="shared" ca="1" si="61"/>
        <v>#N/A</v>
      </c>
      <c r="E291" t="e">
        <f t="shared" ca="1" si="64"/>
        <v>#N/A</v>
      </c>
      <c r="F291" s="1" t="e">
        <f t="shared" ca="1" si="66"/>
        <v>#N/A</v>
      </c>
      <c r="G291" s="1" t="e">
        <f t="shared" ca="1" si="68"/>
        <v>#N/A</v>
      </c>
      <c r="H291" s="1" t="e">
        <f t="shared" ca="1" si="70"/>
        <v>#N/A</v>
      </c>
      <c r="K291">
        <v>96</v>
      </c>
      <c r="L291" t="e">
        <f>_xlfn.TEXTJOIN("",TRUE,"Data!",(ADDRESS(VALUE(K292),MATCH(HLOOKUP($J$6,Data!$A$1:$BV$183,1,FALSE),Data!$A$1:$BV$1,0),4)))</f>
        <v>#N/A</v>
      </c>
      <c r="N291" t="e">
        <f t="shared" ca="1" si="62"/>
        <v>#N/A</v>
      </c>
      <c r="O291" t="e">
        <f t="shared" ca="1" si="63"/>
        <v>#N/A</v>
      </c>
      <c r="P291" t="e">
        <f t="shared" ca="1" si="65"/>
        <v>#N/A</v>
      </c>
      <c r="Q291" t="e">
        <f t="shared" ca="1" si="67"/>
        <v>#N/A</v>
      </c>
      <c r="R291" t="e">
        <f t="shared" ca="1" si="69"/>
        <v>#N/A</v>
      </c>
      <c r="S291" t="e">
        <f t="shared" ca="1" si="71"/>
        <v>#N/A</v>
      </c>
      <c r="T291" t="e">
        <f t="shared" ca="1" si="72"/>
        <v>#N/A</v>
      </c>
    </row>
    <row r="292" spans="2:20">
      <c r="B292" s="1" t="e" cm="1">
        <f t="array" aca="1" ref="B292" ca="1">INDIRECT(L292)</f>
        <v>#N/A</v>
      </c>
      <c r="C292" t="e">
        <f t="shared" ca="1" si="60"/>
        <v>#N/A</v>
      </c>
      <c r="D292" t="e">
        <f t="shared" ca="1" si="61"/>
        <v>#N/A</v>
      </c>
      <c r="E292" t="e">
        <f t="shared" ca="1" si="64"/>
        <v>#N/A</v>
      </c>
      <c r="F292" s="1" t="e">
        <f t="shared" ca="1" si="66"/>
        <v>#N/A</v>
      </c>
      <c r="G292" s="1" t="e">
        <f t="shared" ca="1" si="68"/>
        <v>#N/A</v>
      </c>
      <c r="H292" s="1" t="e">
        <f t="shared" ca="1" si="70"/>
        <v>#N/A</v>
      </c>
      <c r="K292">
        <v>97</v>
      </c>
      <c r="L292" t="e">
        <f>_xlfn.TEXTJOIN("",TRUE,"Data!",(ADDRESS(VALUE(K293),MATCH(HLOOKUP($J$6,Data!$A$1:$BV$183,1,FALSE),Data!$A$1:$BV$1,0),4)))</f>
        <v>#N/A</v>
      </c>
      <c r="N292" t="e">
        <f t="shared" ca="1" si="62"/>
        <v>#N/A</v>
      </c>
      <c r="O292" t="e">
        <f t="shared" ca="1" si="63"/>
        <v>#N/A</v>
      </c>
      <c r="P292" t="e">
        <f t="shared" ca="1" si="65"/>
        <v>#N/A</v>
      </c>
      <c r="Q292" t="e">
        <f t="shared" ca="1" si="67"/>
        <v>#N/A</v>
      </c>
      <c r="R292" t="e">
        <f t="shared" ca="1" si="69"/>
        <v>#N/A</v>
      </c>
      <c r="S292" t="e">
        <f t="shared" ca="1" si="71"/>
        <v>#N/A</v>
      </c>
      <c r="T292" t="e">
        <f t="shared" ca="1" si="72"/>
        <v>#N/A</v>
      </c>
    </row>
    <row r="293" spans="2:20">
      <c r="B293" s="1" t="e" cm="1">
        <f t="array" aca="1" ref="B293" ca="1">INDIRECT(L293)</f>
        <v>#N/A</v>
      </c>
      <c r="C293" t="e">
        <f t="shared" ca="1" si="60"/>
        <v>#N/A</v>
      </c>
      <c r="D293" t="e">
        <f t="shared" ca="1" si="61"/>
        <v>#N/A</v>
      </c>
      <c r="E293" t="e">
        <f t="shared" ca="1" si="64"/>
        <v>#N/A</v>
      </c>
      <c r="F293" s="1" t="e">
        <f t="shared" ca="1" si="66"/>
        <v>#N/A</v>
      </c>
      <c r="G293" s="1" t="e">
        <f t="shared" ca="1" si="68"/>
        <v>#N/A</v>
      </c>
      <c r="H293" s="1" t="e">
        <f t="shared" ca="1" si="70"/>
        <v>#N/A</v>
      </c>
      <c r="K293">
        <v>98</v>
      </c>
      <c r="L293" t="e">
        <f>_xlfn.TEXTJOIN("",TRUE,"Data!",(ADDRESS(VALUE(K294),MATCH(HLOOKUP($J$6,Data!$A$1:$BV$183,1,FALSE),Data!$A$1:$BV$1,0),4)))</f>
        <v>#N/A</v>
      </c>
      <c r="N293" t="e">
        <f t="shared" ca="1" si="62"/>
        <v>#N/A</v>
      </c>
      <c r="O293" t="e">
        <f t="shared" ca="1" si="63"/>
        <v>#N/A</v>
      </c>
      <c r="P293" t="e">
        <f t="shared" ca="1" si="65"/>
        <v>#N/A</v>
      </c>
      <c r="Q293" t="e">
        <f t="shared" ca="1" si="67"/>
        <v>#N/A</v>
      </c>
      <c r="R293" t="e">
        <f t="shared" ca="1" si="69"/>
        <v>#N/A</v>
      </c>
      <c r="S293" t="e">
        <f t="shared" ca="1" si="71"/>
        <v>#N/A</v>
      </c>
      <c r="T293" t="e">
        <f t="shared" ca="1" si="72"/>
        <v>#N/A</v>
      </c>
    </row>
    <row r="294" spans="2:20">
      <c r="B294" s="1" t="e" cm="1">
        <f t="array" aca="1" ref="B294" ca="1">INDIRECT(L294)</f>
        <v>#N/A</v>
      </c>
      <c r="C294" t="e">
        <f t="shared" ca="1" si="60"/>
        <v>#N/A</v>
      </c>
      <c r="D294" t="e">
        <f t="shared" ca="1" si="61"/>
        <v>#N/A</v>
      </c>
      <c r="E294" t="e">
        <f t="shared" ca="1" si="64"/>
        <v>#N/A</v>
      </c>
      <c r="F294" s="1" t="e">
        <f t="shared" ca="1" si="66"/>
        <v>#N/A</v>
      </c>
      <c r="G294" s="1" t="e">
        <f t="shared" ca="1" si="68"/>
        <v>#N/A</v>
      </c>
      <c r="H294" s="1" t="e">
        <f t="shared" ca="1" si="70"/>
        <v>#N/A</v>
      </c>
      <c r="K294">
        <v>99</v>
      </c>
      <c r="L294" t="e">
        <f>_xlfn.TEXTJOIN("",TRUE,"Data!",(ADDRESS(VALUE(K295),MATCH(HLOOKUP($J$6,Data!$A$1:$BV$183,1,FALSE),Data!$A$1:$BV$1,0),4)))</f>
        <v>#N/A</v>
      </c>
      <c r="N294" t="e">
        <f t="shared" ca="1" si="62"/>
        <v>#N/A</v>
      </c>
      <c r="O294" t="e">
        <f t="shared" ca="1" si="63"/>
        <v>#N/A</v>
      </c>
      <c r="P294" t="e">
        <f t="shared" ca="1" si="65"/>
        <v>#N/A</v>
      </c>
      <c r="Q294" t="e">
        <f t="shared" ca="1" si="67"/>
        <v>#N/A</v>
      </c>
      <c r="R294" t="e">
        <f t="shared" ca="1" si="69"/>
        <v>#N/A</v>
      </c>
      <c r="S294" t="e">
        <f t="shared" ca="1" si="71"/>
        <v>#N/A</v>
      </c>
      <c r="T294" t="e">
        <f t="shared" ca="1" si="72"/>
        <v>#N/A</v>
      </c>
    </row>
    <row r="295" spans="2:20">
      <c r="B295" s="1" t="e" cm="1">
        <f t="array" aca="1" ref="B295" ca="1">INDIRECT(L295)</f>
        <v>#N/A</v>
      </c>
      <c r="C295" t="e">
        <f t="shared" ca="1" si="60"/>
        <v>#N/A</v>
      </c>
      <c r="D295" t="e">
        <f t="shared" ca="1" si="61"/>
        <v>#N/A</v>
      </c>
      <c r="E295" t="e">
        <f t="shared" ca="1" si="64"/>
        <v>#N/A</v>
      </c>
      <c r="F295" s="1" t="e">
        <f t="shared" ca="1" si="66"/>
        <v>#N/A</v>
      </c>
      <c r="G295" s="1" t="e">
        <f t="shared" ca="1" si="68"/>
        <v>#N/A</v>
      </c>
      <c r="H295" s="1" t="e">
        <f t="shared" ca="1" si="70"/>
        <v>#N/A</v>
      </c>
      <c r="K295">
        <v>100</v>
      </c>
      <c r="L295" t="e">
        <f>_xlfn.TEXTJOIN("",TRUE,"Data!",(ADDRESS(VALUE(K296),MATCH(HLOOKUP($J$6,Data!$A$1:$BV$183,1,FALSE),Data!$A$1:$BV$1,0),4)))</f>
        <v>#N/A</v>
      </c>
      <c r="N295" t="e">
        <f t="shared" ca="1" si="62"/>
        <v>#N/A</v>
      </c>
      <c r="O295" t="e">
        <f t="shared" ca="1" si="63"/>
        <v>#N/A</v>
      </c>
      <c r="P295" t="e">
        <f t="shared" ca="1" si="65"/>
        <v>#N/A</v>
      </c>
      <c r="Q295" t="e">
        <f t="shared" ca="1" si="67"/>
        <v>#N/A</v>
      </c>
      <c r="R295" t="e">
        <f t="shared" ca="1" si="69"/>
        <v>#N/A</v>
      </c>
      <c r="S295" t="e">
        <f t="shared" ca="1" si="71"/>
        <v>#N/A</v>
      </c>
      <c r="T295" t="e">
        <f t="shared" ca="1" si="72"/>
        <v>#N/A</v>
      </c>
    </row>
    <row r="296" spans="2:20">
      <c r="B296" s="1" t="e" cm="1">
        <f t="array" aca="1" ref="B296" ca="1">INDIRECT(L296)</f>
        <v>#N/A</v>
      </c>
      <c r="C296" t="e">
        <f t="shared" ca="1" si="60"/>
        <v>#N/A</v>
      </c>
      <c r="D296" t="e">
        <f t="shared" ca="1" si="61"/>
        <v>#N/A</v>
      </c>
      <c r="E296" t="e">
        <f t="shared" ca="1" si="64"/>
        <v>#N/A</v>
      </c>
      <c r="F296" s="1" t="e">
        <f t="shared" ca="1" si="66"/>
        <v>#N/A</v>
      </c>
      <c r="G296" s="1" t="e">
        <f t="shared" ca="1" si="68"/>
        <v>#N/A</v>
      </c>
      <c r="H296" s="1" t="e">
        <f t="shared" ca="1" si="70"/>
        <v>#N/A</v>
      </c>
      <c r="K296">
        <v>101</v>
      </c>
      <c r="L296" t="e">
        <f>_xlfn.TEXTJOIN("",TRUE,"Data!",(ADDRESS(VALUE(K297),MATCH(HLOOKUP($J$6,Data!$A$1:$BV$183,1,FALSE),Data!$A$1:$BV$1,0),4)))</f>
        <v>#N/A</v>
      </c>
      <c r="N296" t="e">
        <f t="shared" ca="1" si="62"/>
        <v>#N/A</v>
      </c>
      <c r="O296" t="e">
        <f t="shared" ca="1" si="63"/>
        <v>#N/A</v>
      </c>
      <c r="P296" t="e">
        <f t="shared" ca="1" si="65"/>
        <v>#N/A</v>
      </c>
      <c r="Q296" t="e">
        <f t="shared" ca="1" si="67"/>
        <v>#N/A</v>
      </c>
      <c r="R296" t="e">
        <f t="shared" ca="1" si="69"/>
        <v>#N/A</v>
      </c>
      <c r="S296" t="e">
        <f t="shared" ca="1" si="71"/>
        <v>#N/A</v>
      </c>
      <c r="T296" t="e">
        <f t="shared" ca="1" si="72"/>
        <v>#N/A</v>
      </c>
    </row>
    <row r="297" spans="2:20">
      <c r="B297" s="1" t="e" cm="1">
        <f t="array" aca="1" ref="B297" ca="1">INDIRECT(L297)</f>
        <v>#N/A</v>
      </c>
      <c r="C297" t="e">
        <f t="shared" ca="1" si="60"/>
        <v>#N/A</v>
      </c>
      <c r="D297" t="e">
        <f t="shared" ca="1" si="61"/>
        <v>#N/A</v>
      </c>
      <c r="E297" t="e">
        <f t="shared" ca="1" si="64"/>
        <v>#N/A</v>
      </c>
      <c r="F297" s="1" t="e">
        <f t="shared" ca="1" si="66"/>
        <v>#N/A</v>
      </c>
      <c r="G297" s="1" t="e">
        <f t="shared" ca="1" si="68"/>
        <v>#N/A</v>
      </c>
      <c r="H297" s="1" t="e">
        <f t="shared" ca="1" si="70"/>
        <v>#N/A</v>
      </c>
      <c r="K297">
        <v>102</v>
      </c>
      <c r="L297" t="e">
        <f>_xlfn.TEXTJOIN("",TRUE,"Data!",(ADDRESS(VALUE(K298),MATCH(HLOOKUP($J$6,Data!$A$1:$BV$183,1,FALSE),Data!$A$1:$BV$1,0),4)))</f>
        <v>#N/A</v>
      </c>
      <c r="N297" t="e">
        <f t="shared" ca="1" si="62"/>
        <v>#N/A</v>
      </c>
      <c r="O297" t="e">
        <f t="shared" ca="1" si="63"/>
        <v>#N/A</v>
      </c>
      <c r="P297" t="e">
        <f t="shared" ca="1" si="65"/>
        <v>#N/A</v>
      </c>
      <c r="Q297" t="e">
        <f t="shared" ca="1" si="67"/>
        <v>#N/A</v>
      </c>
      <c r="R297" t="e">
        <f t="shared" ca="1" si="69"/>
        <v>#N/A</v>
      </c>
      <c r="S297" t="e">
        <f t="shared" ca="1" si="71"/>
        <v>#N/A</v>
      </c>
      <c r="T297" t="e">
        <f t="shared" ca="1" si="72"/>
        <v>#N/A</v>
      </c>
    </row>
    <row r="298" spans="2:20">
      <c r="B298" s="1" t="e" cm="1">
        <f t="array" aca="1" ref="B298" ca="1">INDIRECT(L298)</f>
        <v>#N/A</v>
      </c>
      <c r="C298" t="e">
        <f t="shared" ca="1" si="60"/>
        <v>#N/A</v>
      </c>
      <c r="D298" t="e">
        <f t="shared" ca="1" si="61"/>
        <v>#N/A</v>
      </c>
      <c r="E298" t="e">
        <f t="shared" ca="1" si="64"/>
        <v>#N/A</v>
      </c>
      <c r="F298" s="1" t="e">
        <f t="shared" ca="1" si="66"/>
        <v>#N/A</v>
      </c>
      <c r="G298" s="1" t="e">
        <f t="shared" ca="1" si="68"/>
        <v>#N/A</v>
      </c>
      <c r="H298" s="1" t="e">
        <f t="shared" ca="1" si="70"/>
        <v>#N/A</v>
      </c>
      <c r="K298">
        <v>103</v>
      </c>
      <c r="L298" t="e">
        <f>_xlfn.TEXTJOIN("",TRUE,"Data!",(ADDRESS(VALUE(K299),MATCH(HLOOKUP($J$6,Data!$A$1:$BV$183,1,FALSE),Data!$A$1:$BV$1,0),4)))</f>
        <v>#N/A</v>
      </c>
      <c r="N298" t="e">
        <f t="shared" ca="1" si="62"/>
        <v>#N/A</v>
      </c>
      <c r="O298" t="e">
        <f t="shared" ca="1" si="63"/>
        <v>#N/A</v>
      </c>
      <c r="P298" t="e">
        <f t="shared" ca="1" si="65"/>
        <v>#N/A</v>
      </c>
      <c r="Q298" t="e">
        <f t="shared" ca="1" si="67"/>
        <v>#N/A</v>
      </c>
      <c r="R298" t="e">
        <f t="shared" ca="1" si="69"/>
        <v>#N/A</v>
      </c>
      <c r="S298" t="e">
        <f t="shared" ca="1" si="71"/>
        <v>#N/A</v>
      </c>
      <c r="T298" t="e">
        <f t="shared" ca="1" si="72"/>
        <v>#N/A</v>
      </c>
    </row>
    <row r="299" spans="2:20">
      <c r="B299" s="1" t="e" cm="1">
        <f t="array" aca="1" ref="B299" ca="1">INDIRECT(L299)</f>
        <v>#N/A</v>
      </c>
      <c r="C299" t="e">
        <f t="shared" ca="1" si="60"/>
        <v>#N/A</v>
      </c>
      <c r="D299" t="e">
        <f t="shared" ca="1" si="61"/>
        <v>#N/A</v>
      </c>
      <c r="E299" t="e">
        <f t="shared" ca="1" si="64"/>
        <v>#N/A</v>
      </c>
      <c r="F299" s="1" t="e">
        <f t="shared" ca="1" si="66"/>
        <v>#N/A</v>
      </c>
      <c r="G299" s="1" t="e">
        <f t="shared" ca="1" si="68"/>
        <v>#N/A</v>
      </c>
      <c r="H299" s="1" t="e">
        <f t="shared" ca="1" si="70"/>
        <v>#N/A</v>
      </c>
      <c r="K299">
        <v>104</v>
      </c>
      <c r="L299" t="e">
        <f>_xlfn.TEXTJOIN("",TRUE,"Data!",(ADDRESS(VALUE(K300),MATCH(HLOOKUP($J$6,Data!$A$1:$BV$183,1,FALSE),Data!$A$1:$BV$1,0),4)))</f>
        <v>#N/A</v>
      </c>
      <c r="N299" t="e">
        <f t="shared" ca="1" si="62"/>
        <v>#N/A</v>
      </c>
      <c r="O299" t="e">
        <f t="shared" ca="1" si="63"/>
        <v>#N/A</v>
      </c>
      <c r="P299" t="e">
        <f t="shared" ca="1" si="65"/>
        <v>#N/A</v>
      </c>
      <c r="Q299" t="e">
        <f t="shared" ca="1" si="67"/>
        <v>#N/A</v>
      </c>
      <c r="R299" t="e">
        <f t="shared" ca="1" si="69"/>
        <v>#N/A</v>
      </c>
      <c r="S299" t="e">
        <f t="shared" ca="1" si="71"/>
        <v>#N/A</v>
      </c>
      <c r="T299" t="e">
        <f t="shared" ca="1" si="72"/>
        <v>#N/A</v>
      </c>
    </row>
    <row r="300" spans="2:20">
      <c r="B300" s="1" t="e" cm="1">
        <f t="array" aca="1" ref="B300" ca="1">INDIRECT(L300)</f>
        <v>#N/A</v>
      </c>
      <c r="C300" t="e">
        <f t="shared" ca="1" si="60"/>
        <v>#N/A</v>
      </c>
      <c r="D300" t="e">
        <f t="shared" ca="1" si="61"/>
        <v>#N/A</v>
      </c>
      <c r="E300" t="e">
        <f t="shared" ca="1" si="64"/>
        <v>#N/A</v>
      </c>
      <c r="F300" s="1" t="e">
        <f t="shared" ca="1" si="66"/>
        <v>#N/A</v>
      </c>
      <c r="G300" s="1" t="e">
        <f t="shared" ca="1" si="68"/>
        <v>#N/A</v>
      </c>
      <c r="H300" s="1" t="e">
        <f t="shared" ca="1" si="70"/>
        <v>#N/A</v>
      </c>
      <c r="K300">
        <v>105</v>
      </c>
      <c r="L300" t="e">
        <f>_xlfn.TEXTJOIN("",TRUE,"Data!",(ADDRESS(VALUE(K301),MATCH(HLOOKUP($J$6,Data!$A$1:$BV$183,1,FALSE),Data!$A$1:$BV$1,0),4)))</f>
        <v>#N/A</v>
      </c>
      <c r="N300" t="e">
        <f t="shared" ca="1" si="62"/>
        <v>#N/A</v>
      </c>
      <c r="O300" t="e">
        <f t="shared" ca="1" si="63"/>
        <v>#N/A</v>
      </c>
      <c r="P300" t="e">
        <f t="shared" ca="1" si="65"/>
        <v>#N/A</v>
      </c>
      <c r="Q300" t="e">
        <f t="shared" ca="1" si="67"/>
        <v>#N/A</v>
      </c>
      <c r="R300" t="e">
        <f t="shared" ca="1" si="69"/>
        <v>#N/A</v>
      </c>
      <c r="S300" t="e">
        <f t="shared" ca="1" si="71"/>
        <v>#N/A</v>
      </c>
      <c r="T300" t="e">
        <f t="shared" ca="1" si="72"/>
        <v>#N/A</v>
      </c>
    </row>
    <row r="301" spans="2:20">
      <c r="B301" s="1" t="e" cm="1">
        <f t="array" aca="1" ref="B301" ca="1">INDIRECT(L301)</f>
        <v>#N/A</v>
      </c>
      <c r="C301" t="e">
        <f t="shared" ca="1" si="60"/>
        <v>#N/A</v>
      </c>
      <c r="D301" t="e">
        <f t="shared" ca="1" si="61"/>
        <v>#N/A</v>
      </c>
      <c r="E301" t="e">
        <f t="shared" ca="1" si="64"/>
        <v>#N/A</v>
      </c>
      <c r="F301" s="1" t="e">
        <f t="shared" ca="1" si="66"/>
        <v>#N/A</v>
      </c>
      <c r="G301" s="1" t="e">
        <f t="shared" ca="1" si="68"/>
        <v>#N/A</v>
      </c>
      <c r="H301" s="1" t="e">
        <f t="shared" ca="1" si="70"/>
        <v>#N/A</v>
      </c>
      <c r="K301">
        <v>106</v>
      </c>
      <c r="L301" t="e">
        <f>_xlfn.TEXTJOIN("",TRUE,"Data!",(ADDRESS(VALUE(K302),MATCH(HLOOKUP($J$6,Data!$A$1:$BV$183,1,FALSE),Data!$A$1:$BV$1,0),4)))</f>
        <v>#N/A</v>
      </c>
      <c r="N301" t="e">
        <f t="shared" ca="1" si="62"/>
        <v>#N/A</v>
      </c>
      <c r="O301" t="e">
        <f t="shared" ca="1" si="63"/>
        <v>#N/A</v>
      </c>
      <c r="P301" t="e">
        <f t="shared" ca="1" si="65"/>
        <v>#N/A</v>
      </c>
      <c r="Q301" t="e">
        <f t="shared" ca="1" si="67"/>
        <v>#N/A</v>
      </c>
      <c r="R301" t="e">
        <f t="shared" ca="1" si="69"/>
        <v>#N/A</v>
      </c>
      <c r="S301" t="e">
        <f t="shared" ca="1" si="71"/>
        <v>#N/A</v>
      </c>
      <c r="T301" t="e">
        <f t="shared" ca="1" si="72"/>
        <v>#N/A</v>
      </c>
    </row>
    <row r="302" spans="2:20">
      <c r="B302" s="1" t="e" cm="1">
        <f t="array" aca="1" ref="B302" ca="1">INDIRECT(L302)</f>
        <v>#N/A</v>
      </c>
      <c r="C302" t="e">
        <f t="shared" ca="1" si="60"/>
        <v>#N/A</v>
      </c>
      <c r="D302" t="e">
        <f t="shared" ca="1" si="61"/>
        <v>#N/A</v>
      </c>
      <c r="E302" t="e">
        <f t="shared" ca="1" si="64"/>
        <v>#N/A</v>
      </c>
      <c r="F302" s="1" t="e">
        <f t="shared" ca="1" si="66"/>
        <v>#N/A</v>
      </c>
      <c r="G302" s="1" t="e">
        <f t="shared" ca="1" si="68"/>
        <v>#N/A</v>
      </c>
      <c r="H302" s="1" t="e">
        <f t="shared" ca="1" si="70"/>
        <v>#N/A</v>
      </c>
      <c r="K302">
        <v>107</v>
      </c>
      <c r="L302" t="e">
        <f>_xlfn.TEXTJOIN("",TRUE,"Data!",(ADDRESS(VALUE(K303),MATCH(HLOOKUP($J$6,Data!$A$1:$BV$183,1,FALSE),Data!$A$1:$BV$1,0),4)))</f>
        <v>#N/A</v>
      </c>
      <c r="N302" t="e">
        <f t="shared" ca="1" si="62"/>
        <v>#N/A</v>
      </c>
      <c r="O302" t="e">
        <f t="shared" ca="1" si="63"/>
        <v>#N/A</v>
      </c>
      <c r="P302" t="e">
        <f t="shared" ca="1" si="65"/>
        <v>#N/A</v>
      </c>
      <c r="Q302" t="e">
        <f t="shared" ca="1" si="67"/>
        <v>#N/A</v>
      </c>
      <c r="R302" t="e">
        <f t="shared" ca="1" si="69"/>
        <v>#N/A</v>
      </c>
      <c r="S302" t="e">
        <f t="shared" ca="1" si="71"/>
        <v>#N/A</v>
      </c>
      <c r="T302" t="e">
        <f t="shared" ca="1" si="72"/>
        <v>#N/A</v>
      </c>
    </row>
    <row r="303" spans="2:20">
      <c r="B303" s="1" t="e" cm="1">
        <f t="array" aca="1" ref="B303" ca="1">INDIRECT(L303)</f>
        <v>#N/A</v>
      </c>
      <c r="C303" t="e">
        <f t="shared" ca="1" si="60"/>
        <v>#N/A</v>
      </c>
      <c r="D303" t="e">
        <f t="shared" ca="1" si="61"/>
        <v>#N/A</v>
      </c>
      <c r="E303" t="e">
        <f t="shared" ca="1" si="64"/>
        <v>#N/A</v>
      </c>
      <c r="F303" s="1" t="e">
        <f t="shared" ca="1" si="66"/>
        <v>#N/A</v>
      </c>
      <c r="G303" s="1" t="e">
        <f t="shared" ca="1" si="68"/>
        <v>#N/A</v>
      </c>
      <c r="H303" s="1" t="e">
        <f t="shared" ca="1" si="70"/>
        <v>#N/A</v>
      </c>
      <c r="K303">
        <v>108</v>
      </c>
      <c r="L303" t="e">
        <f>_xlfn.TEXTJOIN("",TRUE,"Data!",(ADDRESS(VALUE(K304),MATCH(HLOOKUP($J$6,Data!$A$1:$BV$183,1,FALSE),Data!$A$1:$BV$1,0),4)))</f>
        <v>#N/A</v>
      </c>
      <c r="N303" t="e">
        <f t="shared" ca="1" si="62"/>
        <v>#N/A</v>
      </c>
      <c r="O303" t="e">
        <f t="shared" ca="1" si="63"/>
        <v>#N/A</v>
      </c>
      <c r="P303" t="e">
        <f t="shared" ca="1" si="65"/>
        <v>#N/A</v>
      </c>
      <c r="Q303" t="e">
        <f t="shared" ca="1" si="67"/>
        <v>#N/A</v>
      </c>
      <c r="R303" t="e">
        <f t="shared" ca="1" si="69"/>
        <v>#N/A</v>
      </c>
      <c r="S303" t="e">
        <f t="shared" ca="1" si="71"/>
        <v>#N/A</v>
      </c>
      <c r="T303" t="e">
        <f t="shared" ca="1" si="72"/>
        <v>#N/A</v>
      </c>
    </row>
    <row r="304" spans="2:20">
      <c r="B304" s="1" t="e" cm="1">
        <f t="array" aca="1" ref="B304" ca="1">INDIRECT(L304)</f>
        <v>#N/A</v>
      </c>
      <c r="C304" t="e">
        <f t="shared" ca="1" si="60"/>
        <v>#N/A</v>
      </c>
      <c r="D304" t="e">
        <f t="shared" ca="1" si="61"/>
        <v>#N/A</v>
      </c>
      <c r="E304" t="e">
        <f t="shared" ca="1" si="64"/>
        <v>#N/A</v>
      </c>
      <c r="F304" s="1" t="e">
        <f t="shared" ca="1" si="66"/>
        <v>#N/A</v>
      </c>
      <c r="G304" s="1" t="e">
        <f t="shared" ca="1" si="68"/>
        <v>#N/A</v>
      </c>
      <c r="H304" s="1" t="e">
        <f t="shared" ca="1" si="70"/>
        <v>#N/A</v>
      </c>
      <c r="K304">
        <v>109</v>
      </c>
      <c r="L304" t="e">
        <f>_xlfn.TEXTJOIN("",TRUE,"Data!",(ADDRESS(VALUE(K305),MATCH(HLOOKUP($J$6,Data!$A$1:$BV$183,1,FALSE),Data!$A$1:$BV$1,0),4)))</f>
        <v>#N/A</v>
      </c>
      <c r="N304" t="e">
        <f t="shared" ca="1" si="62"/>
        <v>#N/A</v>
      </c>
      <c r="O304" t="e">
        <f t="shared" ca="1" si="63"/>
        <v>#N/A</v>
      </c>
      <c r="P304" t="e">
        <f t="shared" ca="1" si="65"/>
        <v>#N/A</v>
      </c>
      <c r="Q304" t="e">
        <f t="shared" ca="1" si="67"/>
        <v>#N/A</v>
      </c>
      <c r="R304" t="e">
        <f t="shared" ca="1" si="69"/>
        <v>#N/A</v>
      </c>
      <c r="S304" t="e">
        <f t="shared" ca="1" si="71"/>
        <v>#N/A</v>
      </c>
      <c r="T304" t="e">
        <f t="shared" ca="1" si="72"/>
        <v>#N/A</v>
      </c>
    </row>
    <row r="305" spans="2:20">
      <c r="B305" s="1" t="e" cm="1">
        <f t="array" aca="1" ref="B305" ca="1">INDIRECT(L305)</f>
        <v>#N/A</v>
      </c>
      <c r="C305" t="e">
        <f t="shared" ca="1" si="60"/>
        <v>#N/A</v>
      </c>
      <c r="D305" t="e">
        <f t="shared" ca="1" si="61"/>
        <v>#N/A</v>
      </c>
      <c r="E305" t="e">
        <f t="shared" ca="1" si="64"/>
        <v>#N/A</v>
      </c>
      <c r="F305" s="1" t="e">
        <f t="shared" ca="1" si="66"/>
        <v>#N/A</v>
      </c>
      <c r="G305" s="1" t="e">
        <f t="shared" ca="1" si="68"/>
        <v>#N/A</v>
      </c>
      <c r="H305" s="1" t="e">
        <f t="shared" ca="1" si="70"/>
        <v>#N/A</v>
      </c>
      <c r="K305">
        <v>110</v>
      </c>
      <c r="L305" t="e">
        <f>_xlfn.TEXTJOIN("",TRUE,"Data!",(ADDRESS(VALUE(K306),MATCH(HLOOKUP($J$6,Data!$A$1:$BV$183,1,FALSE),Data!$A$1:$BV$1,0),4)))</f>
        <v>#N/A</v>
      </c>
      <c r="N305" t="e">
        <f t="shared" ca="1" si="62"/>
        <v>#N/A</v>
      </c>
      <c r="O305" t="e">
        <f t="shared" ca="1" si="63"/>
        <v>#N/A</v>
      </c>
      <c r="P305" t="e">
        <f t="shared" ca="1" si="65"/>
        <v>#N/A</v>
      </c>
      <c r="Q305" t="e">
        <f t="shared" ca="1" si="67"/>
        <v>#N/A</v>
      </c>
      <c r="R305" t="e">
        <f t="shared" ca="1" si="69"/>
        <v>#N/A</v>
      </c>
      <c r="S305" t="e">
        <f t="shared" ca="1" si="71"/>
        <v>#N/A</v>
      </c>
      <c r="T305" t="e">
        <f t="shared" ca="1" si="72"/>
        <v>#N/A</v>
      </c>
    </row>
    <row r="306" spans="2:20">
      <c r="B306" s="1" t="e" cm="1">
        <f t="array" aca="1" ref="B306" ca="1">INDIRECT(L306)</f>
        <v>#N/A</v>
      </c>
      <c r="C306" t="e">
        <f t="shared" ca="1" si="60"/>
        <v>#N/A</v>
      </c>
      <c r="D306" t="e">
        <f t="shared" ca="1" si="61"/>
        <v>#N/A</v>
      </c>
      <c r="E306" t="e">
        <f t="shared" ca="1" si="64"/>
        <v>#N/A</v>
      </c>
      <c r="F306" s="1" t="e">
        <f t="shared" ca="1" si="66"/>
        <v>#N/A</v>
      </c>
      <c r="G306" s="1" t="e">
        <f t="shared" ca="1" si="68"/>
        <v>#N/A</v>
      </c>
      <c r="H306" s="1" t="e">
        <f t="shared" ca="1" si="70"/>
        <v>#N/A</v>
      </c>
      <c r="K306">
        <v>111</v>
      </c>
      <c r="L306" t="e">
        <f>_xlfn.TEXTJOIN("",TRUE,"Data!",(ADDRESS(VALUE(K307),MATCH(HLOOKUP($J$6,Data!$A$1:$BV$183,1,FALSE),Data!$A$1:$BV$1,0),4)))</f>
        <v>#N/A</v>
      </c>
      <c r="N306" t="e">
        <f t="shared" ca="1" si="62"/>
        <v>#N/A</v>
      </c>
      <c r="O306" t="e">
        <f t="shared" ca="1" si="63"/>
        <v>#N/A</v>
      </c>
      <c r="P306" t="e">
        <f t="shared" ca="1" si="65"/>
        <v>#N/A</v>
      </c>
      <c r="Q306" t="e">
        <f t="shared" ca="1" si="67"/>
        <v>#N/A</v>
      </c>
      <c r="R306" t="e">
        <f t="shared" ca="1" si="69"/>
        <v>#N/A</v>
      </c>
      <c r="S306" t="e">
        <f t="shared" ca="1" si="71"/>
        <v>#N/A</v>
      </c>
      <c r="T306" t="e">
        <f t="shared" ca="1" si="72"/>
        <v>#N/A</v>
      </c>
    </row>
    <row r="307" spans="2:20">
      <c r="B307" s="1" t="e" cm="1">
        <f t="array" aca="1" ref="B307" ca="1">INDIRECT(L307)</f>
        <v>#N/A</v>
      </c>
      <c r="C307" t="e">
        <f t="shared" ca="1" si="60"/>
        <v>#N/A</v>
      </c>
      <c r="D307" t="e">
        <f t="shared" ca="1" si="61"/>
        <v>#N/A</v>
      </c>
      <c r="E307" t="e">
        <f t="shared" ca="1" si="64"/>
        <v>#N/A</v>
      </c>
      <c r="F307" s="1" t="e">
        <f t="shared" ca="1" si="66"/>
        <v>#N/A</v>
      </c>
      <c r="G307" s="1" t="e">
        <f t="shared" ca="1" si="68"/>
        <v>#N/A</v>
      </c>
      <c r="H307" s="1" t="e">
        <f t="shared" ca="1" si="70"/>
        <v>#N/A</v>
      </c>
      <c r="K307">
        <v>112</v>
      </c>
      <c r="L307" t="e">
        <f>_xlfn.TEXTJOIN("",TRUE,"Data!",(ADDRESS(VALUE(K308),MATCH(HLOOKUP($J$6,Data!$A$1:$BV$183,1,FALSE),Data!$A$1:$BV$1,0),4)))</f>
        <v>#N/A</v>
      </c>
      <c r="N307" t="e">
        <f t="shared" ca="1" si="62"/>
        <v>#N/A</v>
      </c>
      <c r="O307" t="e">
        <f t="shared" ca="1" si="63"/>
        <v>#N/A</v>
      </c>
      <c r="P307" t="e">
        <f t="shared" ca="1" si="65"/>
        <v>#N/A</v>
      </c>
      <c r="Q307" t="e">
        <f t="shared" ca="1" si="67"/>
        <v>#N/A</v>
      </c>
      <c r="R307" t="e">
        <f t="shared" ca="1" si="69"/>
        <v>#N/A</v>
      </c>
      <c r="S307" t="e">
        <f t="shared" ca="1" si="71"/>
        <v>#N/A</v>
      </c>
      <c r="T307" t="e">
        <f t="shared" ca="1" si="72"/>
        <v>#N/A</v>
      </c>
    </row>
    <row r="308" spans="2:20">
      <c r="B308" s="1" t="e" cm="1">
        <f t="array" aca="1" ref="B308" ca="1">INDIRECT(L308)</f>
        <v>#N/A</v>
      </c>
      <c r="C308" t="e">
        <f t="shared" ca="1" si="60"/>
        <v>#N/A</v>
      </c>
      <c r="D308" t="e">
        <f t="shared" ca="1" si="61"/>
        <v>#N/A</v>
      </c>
      <c r="E308" t="e">
        <f t="shared" ca="1" si="64"/>
        <v>#N/A</v>
      </c>
      <c r="F308" s="1" t="e">
        <f t="shared" ca="1" si="66"/>
        <v>#N/A</v>
      </c>
      <c r="G308" s="1" t="e">
        <f t="shared" ca="1" si="68"/>
        <v>#N/A</v>
      </c>
      <c r="H308" s="1" t="e">
        <f t="shared" ca="1" si="70"/>
        <v>#N/A</v>
      </c>
      <c r="K308">
        <v>113</v>
      </c>
      <c r="L308" t="e">
        <f>_xlfn.TEXTJOIN("",TRUE,"Data!",(ADDRESS(VALUE(K309),MATCH(HLOOKUP($J$6,Data!$A$1:$BV$183,1,FALSE),Data!$A$1:$BV$1,0),4)))</f>
        <v>#N/A</v>
      </c>
      <c r="N308" t="e">
        <f t="shared" ca="1" si="62"/>
        <v>#N/A</v>
      </c>
      <c r="O308" t="e">
        <f t="shared" ca="1" si="63"/>
        <v>#N/A</v>
      </c>
      <c r="P308" t="e">
        <f t="shared" ca="1" si="65"/>
        <v>#N/A</v>
      </c>
      <c r="Q308" t="e">
        <f t="shared" ca="1" si="67"/>
        <v>#N/A</v>
      </c>
      <c r="R308" t="e">
        <f t="shared" ca="1" si="69"/>
        <v>#N/A</v>
      </c>
      <c r="S308" t="e">
        <f t="shared" ca="1" si="71"/>
        <v>#N/A</v>
      </c>
      <c r="T308" t="e">
        <f t="shared" ca="1" si="72"/>
        <v>#N/A</v>
      </c>
    </row>
    <row r="309" spans="2:20">
      <c r="B309" s="1" t="e" cm="1">
        <f t="array" aca="1" ref="B309" ca="1">INDIRECT(L309)</f>
        <v>#N/A</v>
      </c>
      <c r="C309" t="e">
        <f t="shared" ca="1" si="60"/>
        <v>#N/A</v>
      </c>
      <c r="D309" t="e">
        <f t="shared" ca="1" si="61"/>
        <v>#N/A</v>
      </c>
      <c r="E309" t="e">
        <f t="shared" ca="1" si="64"/>
        <v>#N/A</v>
      </c>
      <c r="F309" s="1" t="e">
        <f t="shared" ca="1" si="66"/>
        <v>#N/A</v>
      </c>
      <c r="G309" s="1" t="e">
        <f t="shared" ca="1" si="68"/>
        <v>#N/A</v>
      </c>
      <c r="H309" s="1" t="e">
        <f t="shared" ca="1" si="70"/>
        <v>#N/A</v>
      </c>
      <c r="K309">
        <v>114</v>
      </c>
      <c r="L309" t="e">
        <f>_xlfn.TEXTJOIN("",TRUE,"Data!",(ADDRESS(VALUE(K310),MATCH(HLOOKUP($J$6,Data!$A$1:$BV$183,1,FALSE),Data!$A$1:$BV$1,0),4)))</f>
        <v>#N/A</v>
      </c>
      <c r="N309" t="e">
        <f t="shared" ca="1" si="62"/>
        <v>#N/A</v>
      </c>
      <c r="O309" t="e">
        <f t="shared" ca="1" si="63"/>
        <v>#N/A</v>
      </c>
      <c r="P309" t="e">
        <f t="shared" ca="1" si="65"/>
        <v>#N/A</v>
      </c>
      <c r="Q309" t="e">
        <f t="shared" ca="1" si="67"/>
        <v>#N/A</v>
      </c>
      <c r="R309" t="e">
        <f t="shared" ca="1" si="69"/>
        <v>#N/A</v>
      </c>
      <c r="S309" t="e">
        <f t="shared" ca="1" si="71"/>
        <v>#N/A</v>
      </c>
      <c r="T309" t="e">
        <f t="shared" ca="1" si="72"/>
        <v>#N/A</v>
      </c>
    </row>
    <row r="310" spans="2:20">
      <c r="B310" s="1" t="e" cm="1">
        <f t="array" aca="1" ref="B310" ca="1">INDIRECT(L310)</f>
        <v>#N/A</v>
      </c>
      <c r="C310" t="e">
        <f t="shared" ca="1" si="60"/>
        <v>#N/A</v>
      </c>
      <c r="D310" t="e">
        <f t="shared" ca="1" si="61"/>
        <v>#N/A</v>
      </c>
      <c r="E310" t="e">
        <f t="shared" ca="1" si="64"/>
        <v>#N/A</v>
      </c>
      <c r="F310" s="1" t="e">
        <f t="shared" ca="1" si="66"/>
        <v>#N/A</v>
      </c>
      <c r="G310" s="1" t="e">
        <f t="shared" ca="1" si="68"/>
        <v>#N/A</v>
      </c>
      <c r="H310" s="1" t="e">
        <f t="shared" ca="1" si="70"/>
        <v>#N/A</v>
      </c>
      <c r="K310">
        <v>115</v>
      </c>
      <c r="L310" t="e">
        <f>_xlfn.TEXTJOIN("",TRUE,"Data!",(ADDRESS(VALUE(K311),MATCH(HLOOKUP($J$6,Data!$A$1:$BV$183,1,FALSE),Data!$A$1:$BV$1,0),4)))</f>
        <v>#N/A</v>
      </c>
      <c r="N310" t="e">
        <f t="shared" ca="1" si="62"/>
        <v>#N/A</v>
      </c>
      <c r="O310" t="e">
        <f t="shared" ca="1" si="63"/>
        <v>#N/A</v>
      </c>
      <c r="P310" t="e">
        <f t="shared" ca="1" si="65"/>
        <v>#N/A</v>
      </c>
      <c r="Q310" t="e">
        <f t="shared" ca="1" si="67"/>
        <v>#N/A</v>
      </c>
      <c r="R310" t="e">
        <f t="shared" ca="1" si="69"/>
        <v>#N/A</v>
      </c>
      <c r="S310" t="e">
        <f t="shared" ca="1" si="71"/>
        <v>#N/A</v>
      </c>
      <c r="T310" t="e">
        <f t="shared" ca="1" si="72"/>
        <v>#N/A</v>
      </c>
    </row>
    <row r="311" spans="2:20">
      <c r="B311" s="1" t="e" cm="1">
        <f t="array" aca="1" ref="B311" ca="1">INDIRECT(L311)</f>
        <v>#N/A</v>
      </c>
      <c r="C311" t="e">
        <f t="shared" ca="1" si="60"/>
        <v>#N/A</v>
      </c>
      <c r="D311" t="e">
        <f t="shared" ca="1" si="61"/>
        <v>#N/A</v>
      </c>
      <c r="E311" t="e">
        <f t="shared" ca="1" si="64"/>
        <v>#N/A</v>
      </c>
      <c r="F311" s="1" t="e">
        <f t="shared" ca="1" si="66"/>
        <v>#N/A</v>
      </c>
      <c r="G311" s="1" t="e">
        <f t="shared" ca="1" si="68"/>
        <v>#N/A</v>
      </c>
      <c r="H311" s="1" t="e">
        <f t="shared" ca="1" si="70"/>
        <v>#N/A</v>
      </c>
      <c r="K311">
        <v>116</v>
      </c>
      <c r="L311" t="e">
        <f>_xlfn.TEXTJOIN("",TRUE,"Data!",(ADDRESS(VALUE(K312),MATCH(HLOOKUP($J$6,Data!$A$1:$BV$183,1,FALSE),Data!$A$1:$BV$1,0),4)))</f>
        <v>#N/A</v>
      </c>
      <c r="N311" t="e">
        <f t="shared" ca="1" si="62"/>
        <v>#N/A</v>
      </c>
      <c r="O311" t="e">
        <f t="shared" ca="1" si="63"/>
        <v>#N/A</v>
      </c>
      <c r="P311" t="e">
        <f t="shared" ca="1" si="65"/>
        <v>#N/A</v>
      </c>
      <c r="Q311" t="e">
        <f t="shared" ca="1" si="67"/>
        <v>#N/A</v>
      </c>
      <c r="R311" t="e">
        <f t="shared" ca="1" si="69"/>
        <v>#N/A</v>
      </c>
      <c r="S311" t="e">
        <f t="shared" ca="1" si="71"/>
        <v>#N/A</v>
      </c>
      <c r="T311" t="e">
        <f t="shared" ca="1" si="72"/>
        <v>#N/A</v>
      </c>
    </row>
    <row r="312" spans="2:20">
      <c r="B312" s="1" t="e" cm="1">
        <f t="array" aca="1" ref="B312" ca="1">INDIRECT(L312)</f>
        <v>#N/A</v>
      </c>
      <c r="C312" t="e">
        <f t="shared" ca="1" si="60"/>
        <v>#N/A</v>
      </c>
      <c r="D312" t="e">
        <f t="shared" ca="1" si="61"/>
        <v>#N/A</v>
      </c>
      <c r="E312" t="e">
        <f t="shared" ca="1" si="64"/>
        <v>#N/A</v>
      </c>
      <c r="F312" s="1" t="e">
        <f t="shared" ca="1" si="66"/>
        <v>#N/A</v>
      </c>
      <c r="G312" s="1" t="e">
        <f t="shared" ca="1" si="68"/>
        <v>#N/A</v>
      </c>
      <c r="H312" s="1" t="e">
        <f t="shared" ca="1" si="70"/>
        <v>#N/A</v>
      </c>
      <c r="K312">
        <v>117</v>
      </c>
      <c r="L312" t="e">
        <f>_xlfn.TEXTJOIN("",TRUE,"Data!",(ADDRESS(VALUE(K313),MATCH(HLOOKUP($J$6,Data!$A$1:$BV$183,1,FALSE),Data!$A$1:$BV$1,0),4)))</f>
        <v>#N/A</v>
      </c>
      <c r="N312" t="e">
        <f t="shared" ca="1" si="62"/>
        <v>#N/A</v>
      </c>
      <c r="O312" t="e">
        <f t="shared" ca="1" si="63"/>
        <v>#N/A</v>
      </c>
      <c r="P312" t="e">
        <f t="shared" ca="1" si="65"/>
        <v>#N/A</v>
      </c>
      <c r="Q312" t="e">
        <f t="shared" ca="1" si="67"/>
        <v>#N/A</v>
      </c>
      <c r="R312" t="e">
        <f t="shared" ca="1" si="69"/>
        <v>#N/A</v>
      </c>
      <c r="S312" t="e">
        <f t="shared" ca="1" si="71"/>
        <v>#N/A</v>
      </c>
      <c r="T312" t="e">
        <f t="shared" ca="1" si="72"/>
        <v>#N/A</v>
      </c>
    </row>
    <row r="313" spans="2:20">
      <c r="B313" s="1" t="e" cm="1">
        <f t="array" aca="1" ref="B313" ca="1">INDIRECT(L313)</f>
        <v>#N/A</v>
      </c>
      <c r="C313" t="e">
        <f t="shared" ca="1" si="60"/>
        <v>#N/A</v>
      </c>
      <c r="D313" t="e">
        <f t="shared" ca="1" si="61"/>
        <v>#N/A</v>
      </c>
      <c r="E313" t="e">
        <f t="shared" ca="1" si="64"/>
        <v>#N/A</v>
      </c>
      <c r="F313" s="1" t="e">
        <f t="shared" ca="1" si="66"/>
        <v>#N/A</v>
      </c>
      <c r="G313" s="1" t="e">
        <f t="shared" ca="1" si="68"/>
        <v>#N/A</v>
      </c>
      <c r="H313" s="1" t="e">
        <f t="shared" ca="1" si="70"/>
        <v>#N/A</v>
      </c>
      <c r="K313">
        <v>118</v>
      </c>
      <c r="L313" t="e">
        <f>_xlfn.TEXTJOIN("",TRUE,"Data!",(ADDRESS(VALUE(K314),MATCH(HLOOKUP($J$6,Data!$A$1:$BV$183,1,FALSE),Data!$A$1:$BV$1,0),4)))</f>
        <v>#N/A</v>
      </c>
      <c r="N313" t="e">
        <f t="shared" ca="1" si="62"/>
        <v>#N/A</v>
      </c>
      <c r="O313" t="e">
        <f t="shared" ca="1" si="63"/>
        <v>#N/A</v>
      </c>
      <c r="P313" t="e">
        <f t="shared" ca="1" si="65"/>
        <v>#N/A</v>
      </c>
      <c r="Q313" t="e">
        <f t="shared" ca="1" si="67"/>
        <v>#N/A</v>
      </c>
      <c r="R313" t="e">
        <f t="shared" ca="1" si="69"/>
        <v>#N/A</v>
      </c>
      <c r="S313" t="e">
        <f t="shared" ca="1" si="71"/>
        <v>#N/A</v>
      </c>
      <c r="T313" t="e">
        <f t="shared" ca="1" si="72"/>
        <v>#N/A</v>
      </c>
    </row>
    <row r="314" spans="2:20">
      <c r="B314" s="1" t="e" cm="1">
        <f t="array" aca="1" ref="B314" ca="1">INDIRECT(L314)</f>
        <v>#N/A</v>
      </c>
      <c r="C314" t="e">
        <f t="shared" ca="1" si="60"/>
        <v>#N/A</v>
      </c>
      <c r="D314" t="e">
        <f t="shared" ca="1" si="61"/>
        <v>#N/A</v>
      </c>
      <c r="E314" t="e">
        <f t="shared" ca="1" si="64"/>
        <v>#N/A</v>
      </c>
      <c r="F314" s="1" t="e">
        <f t="shared" ca="1" si="66"/>
        <v>#N/A</v>
      </c>
      <c r="G314" s="1" t="e">
        <f t="shared" ca="1" si="68"/>
        <v>#N/A</v>
      </c>
      <c r="H314" s="1" t="e">
        <f t="shared" ca="1" si="70"/>
        <v>#N/A</v>
      </c>
      <c r="K314">
        <v>119</v>
      </c>
      <c r="L314" t="e">
        <f>_xlfn.TEXTJOIN("",TRUE,"Data!",(ADDRESS(VALUE(K315),MATCH(HLOOKUP($J$6,Data!$A$1:$BV$183,1,FALSE),Data!$A$1:$BV$1,0),4)))</f>
        <v>#N/A</v>
      </c>
      <c r="N314" t="e">
        <f t="shared" ca="1" si="62"/>
        <v>#N/A</v>
      </c>
      <c r="O314" t="e">
        <f t="shared" ca="1" si="63"/>
        <v>#N/A</v>
      </c>
      <c r="P314" t="e">
        <f t="shared" ca="1" si="65"/>
        <v>#N/A</v>
      </c>
      <c r="Q314" t="e">
        <f t="shared" ca="1" si="67"/>
        <v>#N/A</v>
      </c>
      <c r="R314" t="e">
        <f t="shared" ca="1" si="69"/>
        <v>#N/A</v>
      </c>
      <c r="S314" t="e">
        <f t="shared" ca="1" si="71"/>
        <v>#N/A</v>
      </c>
      <c r="T314" t="e">
        <f t="shared" ca="1" si="72"/>
        <v>#N/A</v>
      </c>
    </row>
    <row r="315" spans="2:20">
      <c r="B315" s="1" t="e" cm="1">
        <f t="array" aca="1" ref="B315" ca="1">INDIRECT(L315)</f>
        <v>#N/A</v>
      </c>
      <c r="C315" t="e">
        <f t="shared" ca="1" si="60"/>
        <v>#N/A</v>
      </c>
      <c r="D315" t="e">
        <f t="shared" ca="1" si="61"/>
        <v>#N/A</v>
      </c>
      <c r="E315" t="e">
        <f t="shared" ca="1" si="64"/>
        <v>#N/A</v>
      </c>
      <c r="F315" s="1" t="e">
        <f t="shared" ca="1" si="66"/>
        <v>#N/A</v>
      </c>
      <c r="G315" s="1" t="e">
        <f t="shared" ca="1" si="68"/>
        <v>#N/A</v>
      </c>
      <c r="H315" s="1" t="e">
        <f t="shared" ca="1" si="70"/>
        <v>#N/A</v>
      </c>
      <c r="K315">
        <v>120</v>
      </c>
      <c r="L315" t="e">
        <f>_xlfn.TEXTJOIN("",TRUE,"Data!",(ADDRESS(VALUE(K316),MATCH(HLOOKUP($J$6,Data!$A$1:$BV$183,1,FALSE),Data!$A$1:$BV$1,0),4)))</f>
        <v>#N/A</v>
      </c>
      <c r="N315" t="e">
        <f t="shared" ca="1" si="62"/>
        <v>#N/A</v>
      </c>
      <c r="O315" t="e">
        <f t="shared" ca="1" si="63"/>
        <v>#N/A</v>
      </c>
      <c r="P315" t="e">
        <f t="shared" ca="1" si="65"/>
        <v>#N/A</v>
      </c>
      <c r="Q315" t="e">
        <f t="shared" ca="1" si="67"/>
        <v>#N/A</v>
      </c>
      <c r="R315" t="e">
        <f t="shared" ca="1" si="69"/>
        <v>#N/A</v>
      </c>
      <c r="S315" t="e">
        <f t="shared" ca="1" si="71"/>
        <v>#N/A</v>
      </c>
      <c r="T315" t="e">
        <f t="shared" ca="1" si="72"/>
        <v>#N/A</v>
      </c>
    </row>
    <row r="316" spans="2:20">
      <c r="B316" s="1" t="e" cm="1">
        <f t="array" aca="1" ref="B316" ca="1">INDIRECT(L316)</f>
        <v>#N/A</v>
      </c>
      <c r="C316" t="e">
        <f t="shared" ca="1" si="60"/>
        <v>#N/A</v>
      </c>
      <c r="D316" t="e">
        <f t="shared" ca="1" si="61"/>
        <v>#N/A</v>
      </c>
      <c r="E316" t="e">
        <f t="shared" ca="1" si="64"/>
        <v>#N/A</v>
      </c>
      <c r="F316" s="1" t="e">
        <f t="shared" ca="1" si="66"/>
        <v>#N/A</v>
      </c>
      <c r="G316" s="1" t="e">
        <f t="shared" ca="1" si="68"/>
        <v>#N/A</v>
      </c>
      <c r="H316" s="1" t="e">
        <f t="shared" ca="1" si="70"/>
        <v>#N/A</v>
      </c>
      <c r="K316">
        <v>121</v>
      </c>
      <c r="L316" t="e">
        <f>_xlfn.TEXTJOIN("",TRUE,"Data!",(ADDRESS(VALUE(K317),MATCH(HLOOKUP($J$6,Data!$A$1:$BV$183,1,FALSE),Data!$A$1:$BV$1,0),4)))</f>
        <v>#N/A</v>
      </c>
      <c r="N316" t="e">
        <f t="shared" ca="1" si="62"/>
        <v>#N/A</v>
      </c>
      <c r="O316" t="e">
        <f t="shared" ca="1" si="63"/>
        <v>#N/A</v>
      </c>
      <c r="P316" t="e">
        <f t="shared" ca="1" si="65"/>
        <v>#N/A</v>
      </c>
      <c r="Q316" t="e">
        <f t="shared" ca="1" si="67"/>
        <v>#N/A</v>
      </c>
      <c r="R316" t="e">
        <f t="shared" ca="1" si="69"/>
        <v>#N/A</v>
      </c>
      <c r="S316" t="e">
        <f t="shared" ca="1" si="71"/>
        <v>#N/A</v>
      </c>
      <c r="T316" t="e">
        <f t="shared" ca="1" si="72"/>
        <v>#N/A</v>
      </c>
    </row>
    <row r="317" spans="2:20">
      <c r="B317" s="1" t="e" cm="1">
        <f t="array" aca="1" ref="B317" ca="1">INDIRECT(L317)</f>
        <v>#N/A</v>
      </c>
      <c r="C317" t="e">
        <f t="shared" ca="1" si="60"/>
        <v>#N/A</v>
      </c>
      <c r="D317" t="e">
        <f t="shared" ca="1" si="61"/>
        <v>#N/A</v>
      </c>
      <c r="E317" t="e">
        <f t="shared" ca="1" si="64"/>
        <v>#N/A</v>
      </c>
      <c r="F317" s="1" t="e">
        <f t="shared" ca="1" si="66"/>
        <v>#N/A</v>
      </c>
      <c r="G317" s="1" t="e">
        <f t="shared" ca="1" si="68"/>
        <v>#N/A</v>
      </c>
      <c r="H317" s="1" t="e">
        <f t="shared" ca="1" si="70"/>
        <v>#N/A</v>
      </c>
      <c r="K317">
        <v>122</v>
      </c>
      <c r="L317" t="e">
        <f>_xlfn.TEXTJOIN("",TRUE,"Data!",(ADDRESS(VALUE(K318),MATCH(HLOOKUP($J$6,Data!$A$1:$BV$183,1,FALSE),Data!$A$1:$BV$1,0),4)))</f>
        <v>#N/A</v>
      </c>
      <c r="N317" t="e">
        <f t="shared" ca="1" si="62"/>
        <v>#N/A</v>
      </c>
      <c r="O317" t="e">
        <f t="shared" ca="1" si="63"/>
        <v>#N/A</v>
      </c>
      <c r="P317" t="e">
        <f t="shared" ca="1" si="65"/>
        <v>#N/A</v>
      </c>
      <c r="Q317" t="e">
        <f t="shared" ca="1" si="67"/>
        <v>#N/A</v>
      </c>
      <c r="R317" t="e">
        <f t="shared" ca="1" si="69"/>
        <v>#N/A</v>
      </c>
      <c r="S317" t="e">
        <f t="shared" ca="1" si="71"/>
        <v>#N/A</v>
      </c>
      <c r="T317" t="e">
        <f t="shared" ca="1" si="72"/>
        <v>#N/A</v>
      </c>
    </row>
    <row r="318" spans="2:20">
      <c r="B318" s="1" t="e" cm="1">
        <f t="array" aca="1" ref="B318" ca="1">INDIRECT(L318)</f>
        <v>#N/A</v>
      </c>
      <c r="C318" t="e">
        <f t="shared" ca="1" si="60"/>
        <v>#N/A</v>
      </c>
      <c r="D318" t="e">
        <f t="shared" ca="1" si="61"/>
        <v>#N/A</v>
      </c>
      <c r="E318" t="e">
        <f t="shared" ca="1" si="64"/>
        <v>#N/A</v>
      </c>
      <c r="F318" s="1" t="e">
        <f t="shared" ca="1" si="66"/>
        <v>#N/A</v>
      </c>
      <c r="G318" s="1" t="e">
        <f t="shared" ca="1" si="68"/>
        <v>#N/A</v>
      </c>
      <c r="H318" s="1" t="e">
        <f t="shared" ca="1" si="70"/>
        <v>#N/A</v>
      </c>
      <c r="K318">
        <v>123</v>
      </c>
      <c r="L318" t="e">
        <f>_xlfn.TEXTJOIN("",TRUE,"Data!",(ADDRESS(VALUE(K319),MATCH(HLOOKUP($J$6,Data!$A$1:$BV$183,1,FALSE),Data!$A$1:$BV$1,0),4)))</f>
        <v>#N/A</v>
      </c>
      <c r="N318" t="e">
        <f t="shared" ca="1" si="62"/>
        <v>#N/A</v>
      </c>
      <c r="O318" t="e">
        <f t="shared" ca="1" si="63"/>
        <v>#N/A</v>
      </c>
      <c r="P318" t="e">
        <f t="shared" ca="1" si="65"/>
        <v>#N/A</v>
      </c>
      <c r="Q318" t="e">
        <f t="shared" ca="1" si="67"/>
        <v>#N/A</v>
      </c>
      <c r="R318" t="e">
        <f t="shared" ca="1" si="69"/>
        <v>#N/A</v>
      </c>
      <c r="S318" t="e">
        <f t="shared" ca="1" si="71"/>
        <v>#N/A</v>
      </c>
      <c r="T318" t="e">
        <f t="shared" ca="1" si="72"/>
        <v>#N/A</v>
      </c>
    </row>
    <row r="319" spans="2:20">
      <c r="B319" s="1" t="e" cm="1">
        <f t="array" aca="1" ref="B319" ca="1">INDIRECT(L319)</f>
        <v>#N/A</v>
      </c>
      <c r="C319" t="e">
        <f t="shared" ca="1" si="60"/>
        <v>#N/A</v>
      </c>
      <c r="D319" t="e">
        <f t="shared" ca="1" si="61"/>
        <v>#N/A</v>
      </c>
      <c r="E319" t="e">
        <f t="shared" ca="1" si="64"/>
        <v>#N/A</v>
      </c>
      <c r="F319" s="1" t="e">
        <f t="shared" ca="1" si="66"/>
        <v>#N/A</v>
      </c>
      <c r="G319" s="1" t="e">
        <f t="shared" ca="1" si="68"/>
        <v>#N/A</v>
      </c>
      <c r="H319" s="1" t="e">
        <f t="shared" ca="1" si="70"/>
        <v>#N/A</v>
      </c>
      <c r="K319">
        <v>124</v>
      </c>
      <c r="L319" t="e">
        <f>_xlfn.TEXTJOIN("",TRUE,"Data!",(ADDRESS(VALUE(K320),MATCH(HLOOKUP($J$6,Data!$A$1:$BV$183,1,FALSE),Data!$A$1:$BV$1,0),4)))</f>
        <v>#N/A</v>
      </c>
      <c r="N319" t="e">
        <f t="shared" ca="1" si="62"/>
        <v>#N/A</v>
      </c>
      <c r="O319" t="e">
        <f t="shared" ca="1" si="63"/>
        <v>#N/A</v>
      </c>
      <c r="P319" t="e">
        <f t="shared" ca="1" si="65"/>
        <v>#N/A</v>
      </c>
      <c r="Q319" t="e">
        <f t="shared" ca="1" si="67"/>
        <v>#N/A</v>
      </c>
      <c r="R319" t="e">
        <f t="shared" ca="1" si="69"/>
        <v>#N/A</v>
      </c>
      <c r="S319" t="e">
        <f t="shared" ca="1" si="71"/>
        <v>#N/A</v>
      </c>
      <c r="T319" t="e">
        <f t="shared" ca="1" si="72"/>
        <v>#N/A</v>
      </c>
    </row>
    <row r="320" spans="2:20">
      <c r="B320" s="1" t="e" cm="1">
        <f t="array" aca="1" ref="B320" ca="1">INDIRECT(L320)</f>
        <v>#N/A</v>
      </c>
      <c r="C320" t="e">
        <f t="shared" ca="1" si="60"/>
        <v>#N/A</v>
      </c>
      <c r="D320" t="e">
        <f t="shared" ca="1" si="61"/>
        <v>#N/A</v>
      </c>
      <c r="E320" t="e">
        <f t="shared" ca="1" si="64"/>
        <v>#N/A</v>
      </c>
      <c r="F320" s="1" t="e">
        <f t="shared" ca="1" si="66"/>
        <v>#N/A</v>
      </c>
      <c r="G320" s="1" t="e">
        <f t="shared" ca="1" si="68"/>
        <v>#N/A</v>
      </c>
      <c r="H320" s="1" t="e">
        <f t="shared" ca="1" si="70"/>
        <v>#N/A</v>
      </c>
      <c r="K320">
        <v>125</v>
      </c>
      <c r="L320" t="e">
        <f>_xlfn.TEXTJOIN("",TRUE,"Data!",(ADDRESS(VALUE(K321),MATCH(HLOOKUP($J$6,Data!$A$1:$BV$183,1,FALSE),Data!$A$1:$BV$1,0),4)))</f>
        <v>#N/A</v>
      </c>
      <c r="N320" t="e">
        <f t="shared" ca="1" si="62"/>
        <v>#N/A</v>
      </c>
      <c r="O320" t="e">
        <f t="shared" ca="1" si="63"/>
        <v>#N/A</v>
      </c>
      <c r="P320" t="e">
        <f t="shared" ca="1" si="65"/>
        <v>#N/A</v>
      </c>
      <c r="Q320" t="e">
        <f t="shared" ca="1" si="67"/>
        <v>#N/A</v>
      </c>
      <c r="R320" t="e">
        <f t="shared" ca="1" si="69"/>
        <v>#N/A</v>
      </c>
      <c r="S320" t="e">
        <f t="shared" ca="1" si="71"/>
        <v>#N/A</v>
      </c>
      <c r="T320" t="e">
        <f t="shared" ca="1" si="72"/>
        <v>#N/A</v>
      </c>
    </row>
    <row r="321" spans="2:20">
      <c r="B321" s="1" t="e" cm="1">
        <f t="array" aca="1" ref="B321" ca="1">INDIRECT(L321)</f>
        <v>#N/A</v>
      </c>
      <c r="C321" t="e">
        <f t="shared" ca="1" si="60"/>
        <v>#N/A</v>
      </c>
      <c r="D321" t="e">
        <f t="shared" ca="1" si="61"/>
        <v>#N/A</v>
      </c>
      <c r="E321" t="e">
        <f t="shared" ca="1" si="64"/>
        <v>#N/A</v>
      </c>
      <c r="F321" s="1" t="e">
        <f t="shared" ca="1" si="66"/>
        <v>#N/A</v>
      </c>
      <c r="G321" s="1" t="e">
        <f t="shared" ca="1" si="68"/>
        <v>#N/A</v>
      </c>
      <c r="H321" s="1" t="e">
        <f t="shared" ca="1" si="70"/>
        <v>#N/A</v>
      </c>
      <c r="K321">
        <v>126</v>
      </c>
      <c r="L321" t="e">
        <f>_xlfn.TEXTJOIN("",TRUE,"Data!",(ADDRESS(VALUE(K322),MATCH(HLOOKUP($J$6,Data!$A$1:$BV$183,1,FALSE),Data!$A$1:$BV$1,0),4)))</f>
        <v>#N/A</v>
      </c>
      <c r="N321" t="e">
        <f t="shared" ca="1" si="62"/>
        <v>#N/A</v>
      </c>
      <c r="O321" t="e">
        <f t="shared" ca="1" si="63"/>
        <v>#N/A</v>
      </c>
      <c r="P321" t="e">
        <f t="shared" ca="1" si="65"/>
        <v>#N/A</v>
      </c>
      <c r="Q321" t="e">
        <f t="shared" ca="1" si="67"/>
        <v>#N/A</v>
      </c>
      <c r="R321" t="e">
        <f t="shared" ca="1" si="69"/>
        <v>#N/A</v>
      </c>
      <c r="S321" t="e">
        <f t="shared" ca="1" si="71"/>
        <v>#N/A</v>
      </c>
      <c r="T321" t="e">
        <f t="shared" ca="1" si="72"/>
        <v>#N/A</v>
      </c>
    </row>
    <row r="322" spans="2:20">
      <c r="B322" s="1" t="e" cm="1">
        <f t="array" aca="1" ref="B322" ca="1">INDIRECT(L322)</f>
        <v>#N/A</v>
      </c>
      <c r="C322" t="e">
        <f t="shared" ca="1" si="60"/>
        <v>#N/A</v>
      </c>
      <c r="D322" t="e">
        <f t="shared" ca="1" si="61"/>
        <v>#N/A</v>
      </c>
      <c r="E322" t="e">
        <f t="shared" ca="1" si="64"/>
        <v>#N/A</v>
      </c>
      <c r="F322" s="1" t="e">
        <f t="shared" ca="1" si="66"/>
        <v>#N/A</v>
      </c>
      <c r="G322" s="1" t="e">
        <f t="shared" ca="1" si="68"/>
        <v>#N/A</v>
      </c>
      <c r="H322" s="1" t="e">
        <f t="shared" ca="1" si="70"/>
        <v>#N/A</v>
      </c>
      <c r="K322">
        <v>127</v>
      </c>
      <c r="L322" t="e">
        <f>_xlfn.TEXTJOIN("",TRUE,"Data!",(ADDRESS(VALUE(K323),MATCH(HLOOKUP($J$6,Data!$A$1:$BV$183,1,FALSE),Data!$A$1:$BV$1,0),4)))</f>
        <v>#N/A</v>
      </c>
      <c r="N322" t="e">
        <f t="shared" ca="1" si="62"/>
        <v>#N/A</v>
      </c>
      <c r="O322" t="e">
        <f t="shared" ca="1" si="63"/>
        <v>#N/A</v>
      </c>
      <c r="P322" t="e">
        <f t="shared" ca="1" si="65"/>
        <v>#N/A</v>
      </c>
      <c r="Q322" t="e">
        <f t="shared" ca="1" si="67"/>
        <v>#N/A</v>
      </c>
      <c r="R322" t="e">
        <f t="shared" ca="1" si="69"/>
        <v>#N/A</v>
      </c>
      <c r="S322" t="e">
        <f t="shared" ca="1" si="71"/>
        <v>#N/A</v>
      </c>
      <c r="T322" t="e">
        <f t="shared" ca="1" si="72"/>
        <v>#N/A</v>
      </c>
    </row>
    <row r="323" spans="2:20">
      <c r="B323" s="1" t="e" cm="1">
        <f t="array" aca="1" ref="B323" ca="1">INDIRECT(L323)</f>
        <v>#N/A</v>
      </c>
      <c r="C323" t="e">
        <f t="shared" ca="1" si="60"/>
        <v>#N/A</v>
      </c>
      <c r="D323" t="e">
        <f t="shared" ca="1" si="61"/>
        <v>#N/A</v>
      </c>
      <c r="E323" t="e">
        <f t="shared" ca="1" si="64"/>
        <v>#N/A</v>
      </c>
      <c r="F323" s="1" t="e">
        <f t="shared" ca="1" si="66"/>
        <v>#N/A</v>
      </c>
      <c r="G323" s="1" t="e">
        <f t="shared" ca="1" si="68"/>
        <v>#N/A</v>
      </c>
      <c r="H323" s="1" t="e">
        <f t="shared" ca="1" si="70"/>
        <v>#N/A</v>
      </c>
      <c r="K323">
        <v>128</v>
      </c>
      <c r="L323" t="e">
        <f>_xlfn.TEXTJOIN("",TRUE,"Data!",(ADDRESS(VALUE(K324),MATCH(HLOOKUP($J$6,Data!$A$1:$BV$183,1,FALSE),Data!$A$1:$BV$1,0),4)))</f>
        <v>#N/A</v>
      </c>
      <c r="N323" t="e">
        <f t="shared" ca="1" si="62"/>
        <v>#N/A</v>
      </c>
      <c r="O323" t="e">
        <f t="shared" ca="1" si="63"/>
        <v>#N/A</v>
      </c>
      <c r="P323" t="e">
        <f t="shared" ca="1" si="65"/>
        <v>#N/A</v>
      </c>
      <c r="Q323" t="e">
        <f t="shared" ca="1" si="67"/>
        <v>#N/A</v>
      </c>
      <c r="R323" t="e">
        <f t="shared" ca="1" si="69"/>
        <v>#N/A</v>
      </c>
      <c r="S323" t="e">
        <f t="shared" ca="1" si="71"/>
        <v>#N/A</v>
      </c>
      <c r="T323" t="e">
        <f t="shared" ca="1" si="72"/>
        <v>#N/A</v>
      </c>
    </row>
    <row r="324" spans="2:20">
      <c r="B324" s="1" t="e" cm="1">
        <f t="array" aca="1" ref="B324" ca="1">INDIRECT(L324)</f>
        <v>#N/A</v>
      </c>
      <c r="C324" t="e">
        <f t="shared" ca="1" si="60"/>
        <v>#N/A</v>
      </c>
      <c r="D324" t="e">
        <f t="shared" ca="1" si="61"/>
        <v>#N/A</v>
      </c>
      <c r="E324" t="e">
        <f t="shared" ca="1" si="64"/>
        <v>#N/A</v>
      </c>
      <c r="F324" s="1" t="e">
        <f t="shared" ca="1" si="66"/>
        <v>#N/A</v>
      </c>
      <c r="G324" s="1" t="e">
        <f t="shared" ca="1" si="68"/>
        <v>#N/A</v>
      </c>
      <c r="H324" s="1" t="e">
        <f t="shared" ca="1" si="70"/>
        <v>#N/A</v>
      </c>
      <c r="K324">
        <v>129</v>
      </c>
      <c r="L324" t="e">
        <f>_xlfn.TEXTJOIN("",TRUE,"Data!",(ADDRESS(VALUE(K325),MATCH(HLOOKUP($J$6,Data!$A$1:$BV$183,1,FALSE),Data!$A$1:$BV$1,0),4)))</f>
        <v>#N/A</v>
      </c>
      <c r="N324" t="e">
        <f t="shared" ca="1" si="62"/>
        <v>#N/A</v>
      </c>
      <c r="O324" t="e">
        <f t="shared" ca="1" si="63"/>
        <v>#N/A</v>
      </c>
      <c r="P324" t="e">
        <f t="shared" ca="1" si="65"/>
        <v>#N/A</v>
      </c>
      <c r="Q324" t="e">
        <f t="shared" ca="1" si="67"/>
        <v>#N/A</v>
      </c>
      <c r="R324" t="e">
        <f t="shared" ca="1" si="69"/>
        <v>#N/A</v>
      </c>
      <c r="S324" t="e">
        <f t="shared" ca="1" si="71"/>
        <v>#N/A</v>
      </c>
      <c r="T324" t="e">
        <f t="shared" ca="1" si="72"/>
        <v>#N/A</v>
      </c>
    </row>
    <row r="325" spans="2:20">
      <c r="B325" s="1" t="e" cm="1">
        <f t="array" aca="1" ref="B325" ca="1">INDIRECT(L325)</f>
        <v>#N/A</v>
      </c>
      <c r="C325" t="e">
        <f t="shared" ref="C325:C377" ca="1" si="73">B324</f>
        <v>#N/A</v>
      </c>
      <c r="D325" t="e">
        <f t="shared" ca="1" si="61"/>
        <v>#N/A</v>
      </c>
      <c r="E325" t="e">
        <f t="shared" ca="1" si="64"/>
        <v>#N/A</v>
      </c>
      <c r="F325" s="1" t="e">
        <f t="shared" ca="1" si="66"/>
        <v>#N/A</v>
      </c>
      <c r="G325" s="1" t="e">
        <f t="shared" ca="1" si="68"/>
        <v>#N/A</v>
      </c>
      <c r="H325" s="1" t="e">
        <f t="shared" ca="1" si="70"/>
        <v>#N/A</v>
      </c>
      <c r="K325">
        <v>130</v>
      </c>
      <c r="L325" t="e">
        <f>_xlfn.TEXTJOIN("",TRUE,"Data!",(ADDRESS(VALUE(K326),MATCH(HLOOKUP($J$6,Data!$A$1:$BV$183,1,FALSE),Data!$A$1:$BV$1,0),4)))</f>
        <v>#N/A</v>
      </c>
      <c r="N325" t="e">
        <f t="shared" ca="1" si="62"/>
        <v>#N/A</v>
      </c>
      <c r="O325" t="e">
        <f t="shared" ca="1" si="63"/>
        <v>#N/A</v>
      </c>
      <c r="P325" t="e">
        <f t="shared" ca="1" si="65"/>
        <v>#N/A</v>
      </c>
      <c r="Q325" t="e">
        <f t="shared" ca="1" si="67"/>
        <v>#N/A</v>
      </c>
      <c r="R325" t="e">
        <f t="shared" ca="1" si="69"/>
        <v>#N/A</v>
      </c>
      <c r="S325" t="e">
        <f t="shared" ca="1" si="71"/>
        <v>#N/A</v>
      </c>
      <c r="T325" t="e">
        <f t="shared" ca="1" si="72"/>
        <v>#N/A</v>
      </c>
    </row>
    <row r="326" spans="2:20">
      <c r="B326" s="1" t="e" cm="1">
        <f t="array" aca="1" ref="B326" ca="1">INDIRECT(L326)</f>
        <v>#N/A</v>
      </c>
      <c r="C326" t="e">
        <f t="shared" ca="1" si="73"/>
        <v>#N/A</v>
      </c>
      <c r="D326" t="e">
        <f t="shared" ref="D326:D377" ca="1" si="74">B324</f>
        <v>#N/A</v>
      </c>
      <c r="E326" t="e">
        <f t="shared" ca="1" si="64"/>
        <v>#N/A</v>
      </c>
      <c r="F326" s="1" t="e">
        <f t="shared" ca="1" si="66"/>
        <v>#N/A</v>
      </c>
      <c r="G326" s="1" t="e">
        <f t="shared" ca="1" si="68"/>
        <v>#N/A</v>
      </c>
      <c r="H326" s="1" t="e">
        <f t="shared" ca="1" si="70"/>
        <v>#N/A</v>
      </c>
      <c r="K326">
        <v>131</v>
      </c>
      <c r="L326" t="e">
        <f>_xlfn.TEXTJOIN("",TRUE,"Data!",(ADDRESS(VALUE(K327),MATCH(HLOOKUP($J$6,Data!$A$1:$BV$183,1,FALSE),Data!$A$1:$BV$1,0),4)))</f>
        <v>#N/A</v>
      </c>
      <c r="N326" t="e">
        <f t="shared" ref="N326:N381" ca="1" si="75">B326+B325*$J$5</f>
        <v>#N/A</v>
      </c>
      <c r="O326" t="e">
        <f t="shared" ref="O326:O378" ca="1" si="76">N325</f>
        <v>#N/A</v>
      </c>
      <c r="P326" t="e">
        <f t="shared" ca="1" si="65"/>
        <v>#N/A</v>
      </c>
      <c r="Q326" t="e">
        <f t="shared" ca="1" si="67"/>
        <v>#N/A</v>
      </c>
      <c r="R326" t="e">
        <f t="shared" ca="1" si="69"/>
        <v>#N/A</v>
      </c>
      <c r="S326" t="e">
        <f t="shared" ca="1" si="71"/>
        <v>#N/A</v>
      </c>
      <c r="T326" t="e">
        <f t="shared" ca="1" si="72"/>
        <v>#N/A</v>
      </c>
    </row>
    <row r="327" spans="2:20">
      <c r="B327" s="1" t="e" cm="1">
        <f t="array" aca="1" ref="B327" ca="1">INDIRECT(L327)</f>
        <v>#N/A</v>
      </c>
      <c r="C327" t="e">
        <f t="shared" ca="1" si="73"/>
        <v>#N/A</v>
      </c>
      <c r="D327" t="e">
        <f t="shared" ca="1" si="74"/>
        <v>#N/A</v>
      </c>
      <c r="E327" t="e">
        <f t="shared" ref="E327:E377" ca="1" si="77">B324</f>
        <v>#N/A</v>
      </c>
      <c r="F327" s="1" t="e">
        <f t="shared" ca="1" si="66"/>
        <v>#N/A</v>
      </c>
      <c r="G327" s="1" t="e">
        <f t="shared" ca="1" si="68"/>
        <v>#N/A</v>
      </c>
      <c r="H327" s="1" t="e">
        <f t="shared" ca="1" si="70"/>
        <v>#N/A</v>
      </c>
      <c r="K327">
        <v>132</v>
      </c>
      <c r="L327" t="e">
        <f>_xlfn.TEXTJOIN("",TRUE,"Data!",(ADDRESS(VALUE(K328),MATCH(HLOOKUP($J$6,Data!$A$1:$BV$183,1,FALSE),Data!$A$1:$BV$1,0),4)))</f>
        <v>#N/A</v>
      </c>
      <c r="N327" t="e">
        <f t="shared" ca="1" si="75"/>
        <v>#N/A</v>
      </c>
      <c r="O327" t="e">
        <f t="shared" ca="1" si="76"/>
        <v>#N/A</v>
      </c>
      <c r="P327" t="e">
        <f t="shared" ref="P327:P378" ca="1" si="78">N325</f>
        <v>#N/A</v>
      </c>
      <c r="Q327" t="e">
        <f t="shared" ca="1" si="67"/>
        <v>#N/A</v>
      </c>
      <c r="R327" t="e">
        <f t="shared" ca="1" si="69"/>
        <v>#N/A</v>
      </c>
      <c r="S327" t="e">
        <f t="shared" ca="1" si="71"/>
        <v>#N/A</v>
      </c>
      <c r="T327" t="e">
        <f t="shared" ca="1" si="72"/>
        <v>#N/A</v>
      </c>
    </row>
    <row r="328" spans="2:20">
      <c r="B328" s="1" t="e" cm="1">
        <f t="array" aca="1" ref="B328" ca="1">INDIRECT(L328)</f>
        <v>#N/A</v>
      </c>
      <c r="C328" t="e">
        <f t="shared" ca="1" si="73"/>
        <v>#N/A</v>
      </c>
      <c r="D328" t="e">
        <f t="shared" ca="1" si="74"/>
        <v>#N/A</v>
      </c>
      <c r="E328" t="e">
        <f t="shared" ca="1" si="77"/>
        <v>#N/A</v>
      </c>
      <c r="F328" s="1" t="e">
        <f t="shared" ref="F328:F377" ca="1" si="79">B324</f>
        <v>#N/A</v>
      </c>
      <c r="G328" s="1" t="e">
        <f t="shared" ca="1" si="68"/>
        <v>#N/A</v>
      </c>
      <c r="H328" s="1" t="e">
        <f t="shared" ca="1" si="70"/>
        <v>#N/A</v>
      </c>
      <c r="K328">
        <v>133</v>
      </c>
      <c r="L328" t="e">
        <f>_xlfn.TEXTJOIN("",TRUE,"Data!",(ADDRESS(VALUE(K329),MATCH(HLOOKUP($J$6,Data!$A$1:$BV$183,1,FALSE),Data!$A$1:$BV$1,0),4)))</f>
        <v>#N/A</v>
      </c>
      <c r="N328" t="e">
        <f t="shared" ca="1" si="75"/>
        <v>#N/A</v>
      </c>
      <c r="O328" t="e">
        <f t="shared" ca="1" si="76"/>
        <v>#N/A</v>
      </c>
      <c r="P328" t="e">
        <f t="shared" ca="1" si="78"/>
        <v>#N/A</v>
      </c>
      <c r="Q328" t="e">
        <f t="shared" ref="Q328:Q378" ca="1" si="80">N325</f>
        <v>#N/A</v>
      </c>
      <c r="R328" t="e">
        <f t="shared" ca="1" si="69"/>
        <v>#N/A</v>
      </c>
      <c r="S328" t="e">
        <f t="shared" ca="1" si="71"/>
        <v>#N/A</v>
      </c>
      <c r="T328" t="e">
        <f t="shared" ca="1" si="72"/>
        <v>#N/A</v>
      </c>
    </row>
    <row r="329" spans="2:20">
      <c r="B329" s="1" t="e" cm="1">
        <f t="array" aca="1" ref="B329" ca="1">INDIRECT(L329)</f>
        <v>#N/A</v>
      </c>
      <c r="C329" t="e">
        <f t="shared" ca="1" si="73"/>
        <v>#N/A</v>
      </c>
      <c r="D329" t="e">
        <f t="shared" ca="1" si="74"/>
        <v>#N/A</v>
      </c>
      <c r="E329" t="e">
        <f t="shared" ca="1" si="77"/>
        <v>#N/A</v>
      </c>
      <c r="F329" s="1" t="e">
        <f t="shared" ca="1" si="79"/>
        <v>#N/A</v>
      </c>
      <c r="G329" s="1" t="e">
        <f t="shared" ref="G329:G377" ca="1" si="81">B324</f>
        <v>#N/A</v>
      </c>
      <c r="H329" s="1" t="e">
        <f t="shared" ca="1" si="70"/>
        <v>#N/A</v>
      </c>
      <c r="K329">
        <v>134</v>
      </c>
      <c r="L329" t="e">
        <f>_xlfn.TEXTJOIN("",TRUE,"Data!",(ADDRESS(VALUE(K330),MATCH(HLOOKUP($J$6,Data!$A$1:$BV$183,1,FALSE),Data!$A$1:$BV$1,0),4)))</f>
        <v>#N/A</v>
      </c>
      <c r="N329" t="e">
        <f t="shared" ca="1" si="75"/>
        <v>#N/A</v>
      </c>
      <c r="O329" t="e">
        <f t="shared" ca="1" si="76"/>
        <v>#N/A</v>
      </c>
      <c r="P329" t="e">
        <f t="shared" ca="1" si="78"/>
        <v>#N/A</v>
      </c>
      <c r="Q329" t="e">
        <f t="shared" ca="1" si="80"/>
        <v>#N/A</v>
      </c>
      <c r="R329" t="e">
        <f t="shared" ref="R329:R378" ca="1" si="82">N325</f>
        <v>#N/A</v>
      </c>
      <c r="S329" t="e">
        <f t="shared" ca="1" si="71"/>
        <v>#N/A</v>
      </c>
      <c r="T329" t="e">
        <f t="shared" ca="1" si="72"/>
        <v>#N/A</v>
      </c>
    </row>
    <row r="330" spans="2:20">
      <c r="B330" s="1" t="e" cm="1">
        <f t="array" aca="1" ref="B330" ca="1">INDIRECT(L330)</f>
        <v>#N/A</v>
      </c>
      <c r="C330" t="e">
        <f t="shared" ca="1" si="73"/>
        <v>#N/A</v>
      </c>
      <c r="D330" t="e">
        <f t="shared" ca="1" si="74"/>
        <v>#N/A</v>
      </c>
      <c r="E330" t="e">
        <f t="shared" ca="1" si="77"/>
        <v>#N/A</v>
      </c>
      <c r="F330" s="1" t="e">
        <f t="shared" ca="1" si="79"/>
        <v>#N/A</v>
      </c>
      <c r="G330" s="1" t="e">
        <f t="shared" ca="1" si="81"/>
        <v>#N/A</v>
      </c>
      <c r="H330" s="1" t="e">
        <f t="shared" ref="H330:H377" ca="1" si="83">B324</f>
        <v>#N/A</v>
      </c>
      <c r="K330">
        <v>135</v>
      </c>
      <c r="L330" t="e">
        <f>_xlfn.TEXTJOIN("",TRUE,"Data!",(ADDRESS(VALUE(K331),MATCH(HLOOKUP($J$6,Data!$A$1:$BV$183,1,FALSE),Data!$A$1:$BV$1,0),4)))</f>
        <v>#N/A</v>
      </c>
      <c r="N330" t="e">
        <f t="shared" ca="1" si="75"/>
        <v>#N/A</v>
      </c>
      <c r="O330" t="e">
        <f t="shared" ca="1" si="76"/>
        <v>#N/A</v>
      </c>
      <c r="P330" t="e">
        <f t="shared" ca="1" si="78"/>
        <v>#N/A</v>
      </c>
      <c r="Q330" t="e">
        <f t="shared" ca="1" si="80"/>
        <v>#N/A</v>
      </c>
      <c r="R330" t="e">
        <f t="shared" ca="1" si="82"/>
        <v>#N/A</v>
      </c>
      <c r="S330" t="e">
        <f t="shared" ref="S330:S378" ca="1" si="84">N325</f>
        <v>#N/A</v>
      </c>
      <c r="T330" t="e">
        <f t="shared" ca="1" si="72"/>
        <v>#N/A</v>
      </c>
    </row>
    <row r="331" spans="2:20">
      <c r="B331" s="1" t="e" cm="1">
        <f t="array" aca="1" ref="B331" ca="1">INDIRECT(L331)</f>
        <v>#N/A</v>
      </c>
      <c r="C331" t="e">
        <f t="shared" ca="1" si="73"/>
        <v>#N/A</v>
      </c>
      <c r="D331" t="e">
        <f t="shared" ca="1" si="74"/>
        <v>#N/A</v>
      </c>
      <c r="E331" t="e">
        <f t="shared" ca="1" si="77"/>
        <v>#N/A</v>
      </c>
      <c r="F331" s="1" t="e">
        <f t="shared" ca="1" si="79"/>
        <v>#N/A</v>
      </c>
      <c r="G331" s="1" t="e">
        <f t="shared" ca="1" si="81"/>
        <v>#N/A</v>
      </c>
      <c r="H331" s="1" t="e">
        <f t="shared" ca="1" si="83"/>
        <v>#N/A</v>
      </c>
      <c r="K331">
        <v>136</v>
      </c>
      <c r="L331" t="e">
        <f>_xlfn.TEXTJOIN("",TRUE,"Data!",(ADDRESS(VALUE(K332),MATCH(HLOOKUP($J$6,Data!$A$1:$BV$183,1,FALSE),Data!$A$1:$BV$1,0),4)))</f>
        <v>#N/A</v>
      </c>
      <c r="N331" t="e">
        <f t="shared" ca="1" si="75"/>
        <v>#N/A</v>
      </c>
      <c r="O331" t="e">
        <f t="shared" ca="1" si="76"/>
        <v>#N/A</v>
      </c>
      <c r="P331" t="e">
        <f t="shared" ca="1" si="78"/>
        <v>#N/A</v>
      </c>
      <c r="Q331" t="e">
        <f t="shared" ca="1" si="80"/>
        <v>#N/A</v>
      </c>
      <c r="R331" t="e">
        <f t="shared" ca="1" si="82"/>
        <v>#N/A</v>
      </c>
      <c r="S331" t="e">
        <f t="shared" ca="1" si="84"/>
        <v>#N/A</v>
      </c>
      <c r="T331" t="e">
        <f t="shared" ref="T331:T378" ca="1" si="85">N325</f>
        <v>#N/A</v>
      </c>
    </row>
    <row r="332" spans="2:20">
      <c r="B332" s="1" t="e" cm="1">
        <f t="array" aca="1" ref="B332" ca="1">INDIRECT(L332)</f>
        <v>#N/A</v>
      </c>
      <c r="C332" t="e">
        <f t="shared" ca="1" si="73"/>
        <v>#N/A</v>
      </c>
      <c r="D332" t="e">
        <f t="shared" ca="1" si="74"/>
        <v>#N/A</v>
      </c>
      <c r="E332" t="e">
        <f t="shared" ca="1" si="77"/>
        <v>#N/A</v>
      </c>
      <c r="F332" s="1" t="e">
        <f t="shared" ca="1" si="79"/>
        <v>#N/A</v>
      </c>
      <c r="G332" s="1" t="e">
        <f t="shared" ca="1" si="81"/>
        <v>#N/A</v>
      </c>
      <c r="H332" s="1" t="e">
        <f t="shared" ca="1" si="83"/>
        <v>#N/A</v>
      </c>
      <c r="K332">
        <v>137</v>
      </c>
      <c r="L332" t="e">
        <f>_xlfn.TEXTJOIN("",TRUE,"Data!",(ADDRESS(VALUE(K333),MATCH(HLOOKUP($J$6,Data!$A$1:$BV$183,1,FALSE),Data!$A$1:$BV$1,0),4)))</f>
        <v>#N/A</v>
      </c>
      <c r="N332" t="e">
        <f t="shared" ca="1" si="75"/>
        <v>#N/A</v>
      </c>
      <c r="O332" t="e">
        <f t="shared" ca="1" si="76"/>
        <v>#N/A</v>
      </c>
      <c r="P332" t="e">
        <f t="shared" ca="1" si="78"/>
        <v>#N/A</v>
      </c>
      <c r="Q332" t="e">
        <f t="shared" ca="1" si="80"/>
        <v>#N/A</v>
      </c>
      <c r="R332" t="e">
        <f t="shared" ca="1" si="82"/>
        <v>#N/A</v>
      </c>
      <c r="S332" t="e">
        <f t="shared" ca="1" si="84"/>
        <v>#N/A</v>
      </c>
      <c r="T332" t="e">
        <f t="shared" ca="1" si="85"/>
        <v>#N/A</v>
      </c>
    </row>
    <row r="333" spans="2:20">
      <c r="B333" s="1" t="e" cm="1">
        <f t="array" aca="1" ref="B333" ca="1">INDIRECT(L333)</f>
        <v>#N/A</v>
      </c>
      <c r="C333" t="e">
        <f t="shared" ca="1" si="73"/>
        <v>#N/A</v>
      </c>
      <c r="D333" t="e">
        <f t="shared" ca="1" si="74"/>
        <v>#N/A</v>
      </c>
      <c r="E333" t="e">
        <f t="shared" ca="1" si="77"/>
        <v>#N/A</v>
      </c>
      <c r="F333" s="1" t="e">
        <f t="shared" ca="1" si="79"/>
        <v>#N/A</v>
      </c>
      <c r="G333" s="1" t="e">
        <f t="shared" ca="1" si="81"/>
        <v>#N/A</v>
      </c>
      <c r="H333" s="1" t="e">
        <f t="shared" ca="1" si="83"/>
        <v>#N/A</v>
      </c>
      <c r="K333">
        <v>138</v>
      </c>
      <c r="L333" t="e">
        <f>_xlfn.TEXTJOIN("",TRUE,"Data!",(ADDRESS(VALUE(K334),MATCH(HLOOKUP($J$6,Data!$A$1:$BV$183,1,FALSE),Data!$A$1:$BV$1,0),4)))</f>
        <v>#N/A</v>
      </c>
      <c r="N333" t="e">
        <f t="shared" ca="1" si="75"/>
        <v>#N/A</v>
      </c>
      <c r="O333" t="e">
        <f t="shared" ca="1" si="76"/>
        <v>#N/A</v>
      </c>
      <c r="P333" t="e">
        <f t="shared" ca="1" si="78"/>
        <v>#N/A</v>
      </c>
      <c r="Q333" t="e">
        <f t="shared" ca="1" si="80"/>
        <v>#N/A</v>
      </c>
      <c r="R333" t="e">
        <f t="shared" ca="1" si="82"/>
        <v>#N/A</v>
      </c>
      <c r="S333" t="e">
        <f t="shared" ca="1" si="84"/>
        <v>#N/A</v>
      </c>
      <c r="T333" t="e">
        <f t="shared" ca="1" si="85"/>
        <v>#N/A</v>
      </c>
    </row>
    <row r="334" spans="2:20">
      <c r="B334" s="1" t="e" cm="1">
        <f t="array" aca="1" ref="B334" ca="1">INDIRECT(L334)</f>
        <v>#N/A</v>
      </c>
      <c r="C334" t="e">
        <f t="shared" ca="1" si="73"/>
        <v>#N/A</v>
      </c>
      <c r="D334" t="e">
        <f t="shared" ca="1" si="74"/>
        <v>#N/A</v>
      </c>
      <c r="E334" t="e">
        <f t="shared" ca="1" si="77"/>
        <v>#N/A</v>
      </c>
      <c r="F334" s="1" t="e">
        <f t="shared" ca="1" si="79"/>
        <v>#N/A</v>
      </c>
      <c r="G334" s="1" t="e">
        <f t="shared" ca="1" si="81"/>
        <v>#N/A</v>
      </c>
      <c r="H334" s="1" t="e">
        <f t="shared" ca="1" si="83"/>
        <v>#N/A</v>
      </c>
      <c r="K334">
        <v>139</v>
      </c>
      <c r="L334" t="e">
        <f>_xlfn.TEXTJOIN("",TRUE,"Data!",(ADDRESS(VALUE(K335),MATCH(HLOOKUP($J$6,Data!$A$1:$BV$183,1,FALSE),Data!$A$1:$BV$1,0),4)))</f>
        <v>#N/A</v>
      </c>
      <c r="N334" t="e">
        <f t="shared" ca="1" si="75"/>
        <v>#N/A</v>
      </c>
      <c r="O334" t="e">
        <f t="shared" ca="1" si="76"/>
        <v>#N/A</v>
      </c>
      <c r="P334" t="e">
        <f t="shared" ca="1" si="78"/>
        <v>#N/A</v>
      </c>
      <c r="Q334" t="e">
        <f t="shared" ca="1" si="80"/>
        <v>#N/A</v>
      </c>
      <c r="R334" t="e">
        <f t="shared" ca="1" si="82"/>
        <v>#N/A</v>
      </c>
      <c r="S334" t="e">
        <f t="shared" ca="1" si="84"/>
        <v>#N/A</v>
      </c>
      <c r="T334" t="e">
        <f t="shared" ca="1" si="85"/>
        <v>#N/A</v>
      </c>
    </row>
    <row r="335" spans="2:20">
      <c r="B335" s="1" t="e" cm="1">
        <f t="array" aca="1" ref="B335" ca="1">INDIRECT(L335)</f>
        <v>#N/A</v>
      </c>
      <c r="C335" t="e">
        <f t="shared" ca="1" si="73"/>
        <v>#N/A</v>
      </c>
      <c r="D335" t="e">
        <f t="shared" ca="1" si="74"/>
        <v>#N/A</v>
      </c>
      <c r="E335" t="e">
        <f t="shared" ca="1" si="77"/>
        <v>#N/A</v>
      </c>
      <c r="F335" s="1" t="e">
        <f t="shared" ca="1" si="79"/>
        <v>#N/A</v>
      </c>
      <c r="G335" s="1" t="e">
        <f t="shared" ca="1" si="81"/>
        <v>#N/A</v>
      </c>
      <c r="H335" s="1" t="e">
        <f t="shared" ca="1" si="83"/>
        <v>#N/A</v>
      </c>
      <c r="K335">
        <v>140</v>
      </c>
      <c r="L335" t="e">
        <f>_xlfn.TEXTJOIN("",TRUE,"Data!",(ADDRESS(VALUE(K336),MATCH(HLOOKUP($J$6,Data!$A$1:$BV$183,1,FALSE),Data!$A$1:$BV$1,0),4)))</f>
        <v>#N/A</v>
      </c>
      <c r="N335" t="e">
        <f t="shared" ca="1" si="75"/>
        <v>#N/A</v>
      </c>
      <c r="O335" t="e">
        <f t="shared" ca="1" si="76"/>
        <v>#N/A</v>
      </c>
      <c r="P335" t="e">
        <f t="shared" ca="1" si="78"/>
        <v>#N/A</v>
      </c>
      <c r="Q335" t="e">
        <f t="shared" ca="1" si="80"/>
        <v>#N/A</v>
      </c>
      <c r="R335" t="e">
        <f t="shared" ca="1" si="82"/>
        <v>#N/A</v>
      </c>
      <c r="S335" t="e">
        <f t="shared" ca="1" si="84"/>
        <v>#N/A</v>
      </c>
      <c r="T335" t="e">
        <f t="shared" ca="1" si="85"/>
        <v>#N/A</v>
      </c>
    </row>
    <row r="336" spans="2:20">
      <c r="B336" s="1" t="e" cm="1">
        <f t="array" aca="1" ref="B336" ca="1">INDIRECT(L336)</f>
        <v>#N/A</v>
      </c>
      <c r="C336" t="e">
        <f t="shared" ca="1" si="73"/>
        <v>#N/A</v>
      </c>
      <c r="D336" t="e">
        <f t="shared" ca="1" si="74"/>
        <v>#N/A</v>
      </c>
      <c r="E336" t="e">
        <f t="shared" ca="1" si="77"/>
        <v>#N/A</v>
      </c>
      <c r="F336" s="1" t="e">
        <f t="shared" ca="1" si="79"/>
        <v>#N/A</v>
      </c>
      <c r="G336" s="1" t="e">
        <f t="shared" ca="1" si="81"/>
        <v>#N/A</v>
      </c>
      <c r="H336" s="1" t="e">
        <f t="shared" ca="1" si="83"/>
        <v>#N/A</v>
      </c>
      <c r="K336">
        <v>141</v>
      </c>
      <c r="L336" t="e">
        <f>_xlfn.TEXTJOIN("",TRUE,"Data!",(ADDRESS(VALUE(K337),MATCH(HLOOKUP($J$6,Data!$A$1:$BV$183,1,FALSE),Data!$A$1:$BV$1,0),4)))</f>
        <v>#N/A</v>
      </c>
      <c r="N336" t="e">
        <f t="shared" ca="1" si="75"/>
        <v>#N/A</v>
      </c>
      <c r="O336" t="e">
        <f t="shared" ca="1" si="76"/>
        <v>#N/A</v>
      </c>
      <c r="P336" t="e">
        <f t="shared" ca="1" si="78"/>
        <v>#N/A</v>
      </c>
      <c r="Q336" t="e">
        <f t="shared" ca="1" si="80"/>
        <v>#N/A</v>
      </c>
      <c r="R336" t="e">
        <f t="shared" ca="1" si="82"/>
        <v>#N/A</v>
      </c>
      <c r="S336" t="e">
        <f t="shared" ca="1" si="84"/>
        <v>#N/A</v>
      </c>
      <c r="T336" t="e">
        <f t="shared" ca="1" si="85"/>
        <v>#N/A</v>
      </c>
    </row>
    <row r="337" spans="2:20">
      <c r="B337" s="1" t="e" cm="1">
        <f t="array" aca="1" ref="B337" ca="1">INDIRECT(L337)</f>
        <v>#N/A</v>
      </c>
      <c r="C337" t="e">
        <f t="shared" ca="1" si="73"/>
        <v>#N/A</v>
      </c>
      <c r="D337" t="e">
        <f t="shared" ca="1" si="74"/>
        <v>#N/A</v>
      </c>
      <c r="E337" t="e">
        <f t="shared" ca="1" si="77"/>
        <v>#N/A</v>
      </c>
      <c r="F337" s="1" t="e">
        <f t="shared" ca="1" si="79"/>
        <v>#N/A</v>
      </c>
      <c r="G337" s="1" t="e">
        <f t="shared" ca="1" si="81"/>
        <v>#N/A</v>
      </c>
      <c r="H337" s="1" t="e">
        <f t="shared" ca="1" si="83"/>
        <v>#N/A</v>
      </c>
      <c r="K337">
        <v>142</v>
      </c>
      <c r="L337" t="e">
        <f>_xlfn.TEXTJOIN("",TRUE,"Data!",(ADDRESS(VALUE(K338),MATCH(HLOOKUP($J$6,Data!$A$1:$BV$183,1,FALSE),Data!$A$1:$BV$1,0),4)))</f>
        <v>#N/A</v>
      </c>
      <c r="N337" t="e">
        <f t="shared" ca="1" si="75"/>
        <v>#N/A</v>
      </c>
      <c r="O337" t="e">
        <f t="shared" ca="1" si="76"/>
        <v>#N/A</v>
      </c>
      <c r="P337" t="e">
        <f t="shared" ca="1" si="78"/>
        <v>#N/A</v>
      </c>
      <c r="Q337" t="e">
        <f t="shared" ca="1" si="80"/>
        <v>#N/A</v>
      </c>
      <c r="R337" t="e">
        <f t="shared" ca="1" si="82"/>
        <v>#N/A</v>
      </c>
      <c r="S337" t="e">
        <f t="shared" ca="1" si="84"/>
        <v>#N/A</v>
      </c>
      <c r="T337" t="e">
        <f t="shared" ca="1" si="85"/>
        <v>#N/A</v>
      </c>
    </row>
    <row r="338" spans="2:20">
      <c r="B338" s="1" t="e" cm="1">
        <f t="array" aca="1" ref="B338" ca="1">INDIRECT(L338)</f>
        <v>#N/A</v>
      </c>
      <c r="C338" t="e">
        <f t="shared" ca="1" si="73"/>
        <v>#N/A</v>
      </c>
      <c r="D338" t="e">
        <f t="shared" ca="1" si="74"/>
        <v>#N/A</v>
      </c>
      <c r="E338" t="e">
        <f t="shared" ca="1" si="77"/>
        <v>#N/A</v>
      </c>
      <c r="F338" s="1" t="e">
        <f t="shared" ca="1" si="79"/>
        <v>#N/A</v>
      </c>
      <c r="G338" s="1" t="e">
        <f t="shared" ca="1" si="81"/>
        <v>#N/A</v>
      </c>
      <c r="H338" s="1" t="e">
        <f t="shared" ca="1" si="83"/>
        <v>#N/A</v>
      </c>
      <c r="K338">
        <v>143</v>
      </c>
      <c r="L338" t="e">
        <f>_xlfn.TEXTJOIN("",TRUE,"Data!",(ADDRESS(VALUE(K339),MATCH(HLOOKUP($J$6,Data!$A$1:$BV$183,1,FALSE),Data!$A$1:$BV$1,0),4)))</f>
        <v>#N/A</v>
      </c>
      <c r="N338" t="e">
        <f t="shared" ca="1" si="75"/>
        <v>#N/A</v>
      </c>
      <c r="O338" t="e">
        <f t="shared" ca="1" si="76"/>
        <v>#N/A</v>
      </c>
      <c r="P338" t="e">
        <f t="shared" ca="1" si="78"/>
        <v>#N/A</v>
      </c>
      <c r="Q338" t="e">
        <f t="shared" ca="1" si="80"/>
        <v>#N/A</v>
      </c>
      <c r="R338" t="e">
        <f t="shared" ca="1" si="82"/>
        <v>#N/A</v>
      </c>
      <c r="S338" t="e">
        <f t="shared" ca="1" si="84"/>
        <v>#N/A</v>
      </c>
      <c r="T338" t="e">
        <f t="shared" ca="1" si="85"/>
        <v>#N/A</v>
      </c>
    </row>
    <row r="339" spans="2:20">
      <c r="B339" s="1" t="e" cm="1">
        <f t="array" aca="1" ref="B339" ca="1">INDIRECT(L339)</f>
        <v>#N/A</v>
      </c>
      <c r="C339" t="e">
        <f t="shared" ca="1" si="73"/>
        <v>#N/A</v>
      </c>
      <c r="D339" t="e">
        <f t="shared" ca="1" si="74"/>
        <v>#N/A</v>
      </c>
      <c r="E339" t="e">
        <f t="shared" ca="1" si="77"/>
        <v>#N/A</v>
      </c>
      <c r="F339" s="1" t="e">
        <f t="shared" ca="1" si="79"/>
        <v>#N/A</v>
      </c>
      <c r="G339" s="1" t="e">
        <f t="shared" ca="1" si="81"/>
        <v>#N/A</v>
      </c>
      <c r="H339" s="1" t="e">
        <f t="shared" ca="1" si="83"/>
        <v>#N/A</v>
      </c>
      <c r="K339">
        <v>144</v>
      </c>
      <c r="L339" t="e">
        <f>_xlfn.TEXTJOIN("",TRUE,"Data!",(ADDRESS(VALUE(K340),MATCH(HLOOKUP($J$6,Data!$A$1:$BV$183,1,FALSE),Data!$A$1:$BV$1,0),4)))</f>
        <v>#N/A</v>
      </c>
      <c r="N339" t="e">
        <f t="shared" ca="1" si="75"/>
        <v>#N/A</v>
      </c>
      <c r="O339" t="e">
        <f t="shared" ca="1" si="76"/>
        <v>#N/A</v>
      </c>
      <c r="P339" t="e">
        <f t="shared" ca="1" si="78"/>
        <v>#N/A</v>
      </c>
      <c r="Q339" t="e">
        <f t="shared" ca="1" si="80"/>
        <v>#N/A</v>
      </c>
      <c r="R339" t="e">
        <f t="shared" ca="1" si="82"/>
        <v>#N/A</v>
      </c>
      <c r="S339" t="e">
        <f t="shared" ca="1" si="84"/>
        <v>#N/A</v>
      </c>
      <c r="T339" t="e">
        <f t="shared" ca="1" si="85"/>
        <v>#N/A</v>
      </c>
    </row>
    <row r="340" spans="2:20">
      <c r="B340" s="1" t="e" cm="1">
        <f t="array" aca="1" ref="B340" ca="1">INDIRECT(L340)</f>
        <v>#N/A</v>
      </c>
      <c r="C340" t="e">
        <f t="shared" ca="1" si="73"/>
        <v>#N/A</v>
      </c>
      <c r="D340" t="e">
        <f t="shared" ca="1" si="74"/>
        <v>#N/A</v>
      </c>
      <c r="E340" t="e">
        <f t="shared" ca="1" si="77"/>
        <v>#N/A</v>
      </c>
      <c r="F340" s="1" t="e">
        <f t="shared" ca="1" si="79"/>
        <v>#N/A</v>
      </c>
      <c r="G340" s="1" t="e">
        <f t="shared" ca="1" si="81"/>
        <v>#N/A</v>
      </c>
      <c r="H340" s="1" t="e">
        <f t="shared" ca="1" si="83"/>
        <v>#N/A</v>
      </c>
      <c r="K340">
        <v>145</v>
      </c>
      <c r="L340" t="e">
        <f>_xlfn.TEXTJOIN("",TRUE,"Data!",(ADDRESS(VALUE(K341),MATCH(HLOOKUP($J$6,Data!$A$1:$BV$183,1,FALSE),Data!$A$1:$BV$1,0),4)))</f>
        <v>#N/A</v>
      </c>
      <c r="N340" t="e">
        <f t="shared" ca="1" si="75"/>
        <v>#N/A</v>
      </c>
      <c r="O340" t="e">
        <f t="shared" ca="1" si="76"/>
        <v>#N/A</v>
      </c>
      <c r="P340" t="e">
        <f t="shared" ca="1" si="78"/>
        <v>#N/A</v>
      </c>
      <c r="Q340" t="e">
        <f t="shared" ca="1" si="80"/>
        <v>#N/A</v>
      </c>
      <c r="R340" t="e">
        <f t="shared" ca="1" si="82"/>
        <v>#N/A</v>
      </c>
      <c r="S340" t="e">
        <f t="shared" ca="1" si="84"/>
        <v>#N/A</v>
      </c>
      <c r="T340" t="e">
        <f t="shared" ca="1" si="85"/>
        <v>#N/A</v>
      </c>
    </row>
    <row r="341" spans="2:20">
      <c r="B341" s="1" t="e" cm="1">
        <f t="array" aca="1" ref="B341" ca="1">INDIRECT(L341)</f>
        <v>#N/A</v>
      </c>
      <c r="C341" t="e">
        <f t="shared" ca="1" si="73"/>
        <v>#N/A</v>
      </c>
      <c r="D341" t="e">
        <f t="shared" ca="1" si="74"/>
        <v>#N/A</v>
      </c>
      <c r="E341" t="e">
        <f t="shared" ca="1" si="77"/>
        <v>#N/A</v>
      </c>
      <c r="F341" s="1" t="e">
        <f t="shared" ca="1" si="79"/>
        <v>#N/A</v>
      </c>
      <c r="G341" s="1" t="e">
        <f t="shared" ca="1" si="81"/>
        <v>#N/A</v>
      </c>
      <c r="H341" s="1" t="e">
        <f t="shared" ca="1" si="83"/>
        <v>#N/A</v>
      </c>
      <c r="K341">
        <v>146</v>
      </c>
      <c r="L341" t="e">
        <f>_xlfn.TEXTJOIN("",TRUE,"Data!",(ADDRESS(VALUE(K342),MATCH(HLOOKUP($J$6,Data!$A$1:$BV$183,1,FALSE),Data!$A$1:$BV$1,0),4)))</f>
        <v>#N/A</v>
      </c>
      <c r="N341" t="e">
        <f t="shared" ca="1" si="75"/>
        <v>#N/A</v>
      </c>
      <c r="O341" t="e">
        <f t="shared" ca="1" si="76"/>
        <v>#N/A</v>
      </c>
      <c r="P341" t="e">
        <f t="shared" ca="1" si="78"/>
        <v>#N/A</v>
      </c>
      <c r="Q341" t="e">
        <f t="shared" ca="1" si="80"/>
        <v>#N/A</v>
      </c>
      <c r="R341" t="e">
        <f t="shared" ca="1" si="82"/>
        <v>#N/A</v>
      </c>
      <c r="S341" t="e">
        <f t="shared" ca="1" si="84"/>
        <v>#N/A</v>
      </c>
      <c r="T341" t="e">
        <f t="shared" ca="1" si="85"/>
        <v>#N/A</v>
      </c>
    </row>
    <row r="342" spans="2:20">
      <c r="B342" s="1" t="e" cm="1">
        <f t="array" aca="1" ref="B342" ca="1">INDIRECT(L342)</f>
        <v>#N/A</v>
      </c>
      <c r="C342" t="e">
        <f t="shared" ca="1" si="73"/>
        <v>#N/A</v>
      </c>
      <c r="D342" t="e">
        <f t="shared" ca="1" si="74"/>
        <v>#N/A</v>
      </c>
      <c r="E342" t="e">
        <f t="shared" ca="1" si="77"/>
        <v>#N/A</v>
      </c>
      <c r="F342" s="1" t="e">
        <f t="shared" ca="1" si="79"/>
        <v>#N/A</v>
      </c>
      <c r="G342" s="1" t="e">
        <f t="shared" ca="1" si="81"/>
        <v>#N/A</v>
      </c>
      <c r="H342" s="1" t="e">
        <f t="shared" ca="1" si="83"/>
        <v>#N/A</v>
      </c>
      <c r="K342">
        <v>147</v>
      </c>
      <c r="L342" t="e">
        <f>_xlfn.TEXTJOIN("",TRUE,"Data!",(ADDRESS(VALUE(K343),MATCH(HLOOKUP($J$6,Data!$A$1:$BV$183,1,FALSE),Data!$A$1:$BV$1,0),4)))</f>
        <v>#N/A</v>
      </c>
      <c r="N342" t="e">
        <f t="shared" ca="1" si="75"/>
        <v>#N/A</v>
      </c>
      <c r="O342" t="e">
        <f t="shared" ca="1" si="76"/>
        <v>#N/A</v>
      </c>
      <c r="P342" t="e">
        <f t="shared" ca="1" si="78"/>
        <v>#N/A</v>
      </c>
      <c r="Q342" t="e">
        <f t="shared" ca="1" si="80"/>
        <v>#N/A</v>
      </c>
      <c r="R342" t="e">
        <f t="shared" ca="1" si="82"/>
        <v>#N/A</v>
      </c>
      <c r="S342" t="e">
        <f t="shared" ca="1" si="84"/>
        <v>#N/A</v>
      </c>
      <c r="T342" t="e">
        <f t="shared" ca="1" si="85"/>
        <v>#N/A</v>
      </c>
    </row>
    <row r="343" spans="2:20">
      <c r="B343" s="1" t="e" cm="1">
        <f t="array" aca="1" ref="B343" ca="1">INDIRECT(L343)</f>
        <v>#N/A</v>
      </c>
      <c r="C343" t="e">
        <f t="shared" ca="1" si="73"/>
        <v>#N/A</v>
      </c>
      <c r="D343" t="e">
        <f t="shared" ca="1" si="74"/>
        <v>#N/A</v>
      </c>
      <c r="E343" t="e">
        <f t="shared" ca="1" si="77"/>
        <v>#N/A</v>
      </c>
      <c r="F343" s="1" t="e">
        <f t="shared" ca="1" si="79"/>
        <v>#N/A</v>
      </c>
      <c r="G343" s="1" t="e">
        <f t="shared" ca="1" si="81"/>
        <v>#N/A</v>
      </c>
      <c r="H343" s="1" t="e">
        <f t="shared" ca="1" si="83"/>
        <v>#N/A</v>
      </c>
      <c r="K343">
        <v>148</v>
      </c>
      <c r="L343" t="e">
        <f>_xlfn.TEXTJOIN("",TRUE,"Data!",(ADDRESS(VALUE(K344),MATCH(HLOOKUP($J$6,Data!$A$1:$BV$183,1,FALSE),Data!$A$1:$BV$1,0),4)))</f>
        <v>#N/A</v>
      </c>
      <c r="N343" t="e">
        <f t="shared" ca="1" si="75"/>
        <v>#N/A</v>
      </c>
      <c r="O343" t="e">
        <f t="shared" ca="1" si="76"/>
        <v>#N/A</v>
      </c>
      <c r="P343" t="e">
        <f t="shared" ca="1" si="78"/>
        <v>#N/A</v>
      </c>
      <c r="Q343" t="e">
        <f t="shared" ca="1" si="80"/>
        <v>#N/A</v>
      </c>
      <c r="R343" t="e">
        <f t="shared" ca="1" si="82"/>
        <v>#N/A</v>
      </c>
      <c r="S343" t="e">
        <f t="shared" ca="1" si="84"/>
        <v>#N/A</v>
      </c>
      <c r="T343" t="e">
        <f t="shared" ca="1" si="85"/>
        <v>#N/A</v>
      </c>
    </row>
    <row r="344" spans="2:20">
      <c r="B344" s="1" t="e" cm="1">
        <f t="array" aca="1" ref="B344" ca="1">INDIRECT(L344)</f>
        <v>#N/A</v>
      </c>
      <c r="C344" t="e">
        <f t="shared" ca="1" si="73"/>
        <v>#N/A</v>
      </c>
      <c r="D344" t="e">
        <f t="shared" ca="1" si="74"/>
        <v>#N/A</v>
      </c>
      <c r="E344" t="e">
        <f t="shared" ca="1" si="77"/>
        <v>#N/A</v>
      </c>
      <c r="F344" s="1" t="e">
        <f t="shared" ca="1" si="79"/>
        <v>#N/A</v>
      </c>
      <c r="G344" s="1" t="e">
        <f t="shared" ca="1" si="81"/>
        <v>#N/A</v>
      </c>
      <c r="H344" s="1" t="e">
        <f t="shared" ca="1" si="83"/>
        <v>#N/A</v>
      </c>
      <c r="K344">
        <v>149</v>
      </c>
      <c r="L344" t="e">
        <f>_xlfn.TEXTJOIN("",TRUE,"Data!",(ADDRESS(VALUE(K345),MATCH(HLOOKUP($J$6,Data!$A$1:$BV$183,1,FALSE),Data!$A$1:$BV$1,0),4)))</f>
        <v>#N/A</v>
      </c>
      <c r="N344" t="e">
        <f t="shared" ca="1" si="75"/>
        <v>#N/A</v>
      </c>
      <c r="O344" t="e">
        <f t="shared" ca="1" si="76"/>
        <v>#N/A</v>
      </c>
      <c r="P344" t="e">
        <f t="shared" ca="1" si="78"/>
        <v>#N/A</v>
      </c>
      <c r="Q344" t="e">
        <f t="shared" ca="1" si="80"/>
        <v>#N/A</v>
      </c>
      <c r="R344" t="e">
        <f t="shared" ca="1" si="82"/>
        <v>#N/A</v>
      </c>
      <c r="S344" t="e">
        <f t="shared" ca="1" si="84"/>
        <v>#N/A</v>
      </c>
      <c r="T344" t="e">
        <f t="shared" ca="1" si="85"/>
        <v>#N/A</v>
      </c>
    </row>
    <row r="345" spans="2:20">
      <c r="B345" s="1" t="e" cm="1">
        <f t="array" aca="1" ref="B345" ca="1">INDIRECT(L345)</f>
        <v>#N/A</v>
      </c>
      <c r="C345" t="e">
        <f t="shared" ca="1" si="73"/>
        <v>#N/A</v>
      </c>
      <c r="D345" t="e">
        <f t="shared" ca="1" si="74"/>
        <v>#N/A</v>
      </c>
      <c r="E345" t="e">
        <f t="shared" ca="1" si="77"/>
        <v>#N/A</v>
      </c>
      <c r="F345" s="1" t="e">
        <f t="shared" ca="1" si="79"/>
        <v>#N/A</v>
      </c>
      <c r="G345" s="1" t="e">
        <f t="shared" ca="1" si="81"/>
        <v>#N/A</v>
      </c>
      <c r="H345" s="1" t="e">
        <f t="shared" ca="1" si="83"/>
        <v>#N/A</v>
      </c>
      <c r="K345">
        <v>150</v>
      </c>
      <c r="L345" t="e">
        <f>_xlfn.TEXTJOIN("",TRUE,"Data!",(ADDRESS(VALUE(K346),MATCH(HLOOKUP($J$6,Data!$A$1:$BV$183,1,FALSE),Data!$A$1:$BV$1,0),4)))</f>
        <v>#N/A</v>
      </c>
      <c r="N345" t="e">
        <f t="shared" ca="1" si="75"/>
        <v>#N/A</v>
      </c>
      <c r="O345" t="e">
        <f t="shared" ca="1" si="76"/>
        <v>#N/A</v>
      </c>
      <c r="P345" t="e">
        <f t="shared" ca="1" si="78"/>
        <v>#N/A</v>
      </c>
      <c r="Q345" t="e">
        <f t="shared" ca="1" si="80"/>
        <v>#N/A</v>
      </c>
      <c r="R345" t="e">
        <f t="shared" ca="1" si="82"/>
        <v>#N/A</v>
      </c>
      <c r="S345" t="e">
        <f t="shared" ca="1" si="84"/>
        <v>#N/A</v>
      </c>
      <c r="T345" t="e">
        <f t="shared" ca="1" si="85"/>
        <v>#N/A</v>
      </c>
    </row>
    <row r="346" spans="2:20">
      <c r="B346" s="1" t="e" cm="1">
        <f t="array" aca="1" ref="B346" ca="1">INDIRECT(L346)</f>
        <v>#N/A</v>
      </c>
      <c r="C346" t="e">
        <f t="shared" ca="1" si="73"/>
        <v>#N/A</v>
      </c>
      <c r="D346" t="e">
        <f t="shared" ca="1" si="74"/>
        <v>#N/A</v>
      </c>
      <c r="E346" t="e">
        <f t="shared" ca="1" si="77"/>
        <v>#N/A</v>
      </c>
      <c r="F346" s="1" t="e">
        <f t="shared" ca="1" si="79"/>
        <v>#N/A</v>
      </c>
      <c r="G346" s="1" t="e">
        <f t="shared" ca="1" si="81"/>
        <v>#N/A</v>
      </c>
      <c r="H346" s="1" t="e">
        <f t="shared" ca="1" si="83"/>
        <v>#N/A</v>
      </c>
      <c r="K346">
        <v>151</v>
      </c>
      <c r="L346" t="e">
        <f>_xlfn.TEXTJOIN("",TRUE,"Data!",(ADDRESS(VALUE(K347),MATCH(HLOOKUP($J$6,Data!$A$1:$BV$183,1,FALSE),Data!$A$1:$BV$1,0),4)))</f>
        <v>#N/A</v>
      </c>
      <c r="N346" t="e">
        <f t="shared" ca="1" si="75"/>
        <v>#N/A</v>
      </c>
      <c r="O346" t="e">
        <f t="shared" ca="1" si="76"/>
        <v>#N/A</v>
      </c>
      <c r="P346" t="e">
        <f t="shared" ca="1" si="78"/>
        <v>#N/A</v>
      </c>
      <c r="Q346" t="e">
        <f t="shared" ca="1" si="80"/>
        <v>#N/A</v>
      </c>
      <c r="R346" t="e">
        <f t="shared" ca="1" si="82"/>
        <v>#N/A</v>
      </c>
      <c r="S346" t="e">
        <f t="shared" ca="1" si="84"/>
        <v>#N/A</v>
      </c>
      <c r="T346" t="e">
        <f t="shared" ca="1" si="85"/>
        <v>#N/A</v>
      </c>
    </row>
    <row r="347" spans="2:20">
      <c r="B347" s="1" t="e" cm="1">
        <f t="array" aca="1" ref="B347" ca="1">INDIRECT(L347)</f>
        <v>#N/A</v>
      </c>
      <c r="C347" t="e">
        <f t="shared" ca="1" si="73"/>
        <v>#N/A</v>
      </c>
      <c r="D347" t="e">
        <f t="shared" ca="1" si="74"/>
        <v>#N/A</v>
      </c>
      <c r="E347" t="e">
        <f t="shared" ca="1" si="77"/>
        <v>#N/A</v>
      </c>
      <c r="F347" s="1" t="e">
        <f t="shared" ca="1" si="79"/>
        <v>#N/A</v>
      </c>
      <c r="G347" s="1" t="e">
        <f t="shared" ca="1" si="81"/>
        <v>#N/A</v>
      </c>
      <c r="H347" s="1" t="e">
        <f t="shared" ca="1" si="83"/>
        <v>#N/A</v>
      </c>
      <c r="K347">
        <v>152</v>
      </c>
      <c r="L347" t="e">
        <f>_xlfn.TEXTJOIN("",TRUE,"Data!",(ADDRESS(VALUE(K348),MATCH(HLOOKUP($J$6,Data!$A$1:$BV$183,1,FALSE),Data!$A$1:$BV$1,0),4)))</f>
        <v>#N/A</v>
      </c>
      <c r="N347" t="e">
        <f t="shared" ca="1" si="75"/>
        <v>#N/A</v>
      </c>
      <c r="O347" t="e">
        <f t="shared" ca="1" si="76"/>
        <v>#N/A</v>
      </c>
      <c r="P347" t="e">
        <f t="shared" ca="1" si="78"/>
        <v>#N/A</v>
      </c>
      <c r="Q347" t="e">
        <f t="shared" ca="1" si="80"/>
        <v>#N/A</v>
      </c>
      <c r="R347" t="e">
        <f t="shared" ca="1" si="82"/>
        <v>#N/A</v>
      </c>
      <c r="S347" t="e">
        <f t="shared" ca="1" si="84"/>
        <v>#N/A</v>
      </c>
      <c r="T347" t="e">
        <f t="shared" ca="1" si="85"/>
        <v>#N/A</v>
      </c>
    </row>
    <row r="348" spans="2:20">
      <c r="B348" s="1" t="e" cm="1">
        <f t="array" aca="1" ref="B348" ca="1">INDIRECT(L348)</f>
        <v>#N/A</v>
      </c>
      <c r="C348" t="e">
        <f t="shared" ca="1" si="73"/>
        <v>#N/A</v>
      </c>
      <c r="D348" t="e">
        <f t="shared" ca="1" si="74"/>
        <v>#N/A</v>
      </c>
      <c r="E348" t="e">
        <f t="shared" ca="1" si="77"/>
        <v>#N/A</v>
      </c>
      <c r="F348" s="1" t="e">
        <f t="shared" ca="1" si="79"/>
        <v>#N/A</v>
      </c>
      <c r="G348" s="1" t="e">
        <f t="shared" ca="1" si="81"/>
        <v>#N/A</v>
      </c>
      <c r="H348" s="1" t="e">
        <f t="shared" ca="1" si="83"/>
        <v>#N/A</v>
      </c>
      <c r="K348">
        <v>153</v>
      </c>
      <c r="L348" t="e">
        <f>_xlfn.TEXTJOIN("",TRUE,"Data!",(ADDRESS(VALUE(K349),MATCH(HLOOKUP($J$6,Data!$A$1:$BV$183,1,FALSE),Data!$A$1:$BV$1,0),4)))</f>
        <v>#N/A</v>
      </c>
      <c r="N348" t="e">
        <f t="shared" ca="1" si="75"/>
        <v>#N/A</v>
      </c>
      <c r="O348" t="e">
        <f t="shared" ca="1" si="76"/>
        <v>#N/A</v>
      </c>
      <c r="P348" t="e">
        <f t="shared" ca="1" si="78"/>
        <v>#N/A</v>
      </c>
      <c r="Q348" t="e">
        <f t="shared" ca="1" si="80"/>
        <v>#N/A</v>
      </c>
      <c r="R348" t="e">
        <f t="shared" ca="1" si="82"/>
        <v>#N/A</v>
      </c>
      <c r="S348" t="e">
        <f t="shared" ca="1" si="84"/>
        <v>#N/A</v>
      </c>
      <c r="T348" t="e">
        <f t="shared" ca="1" si="85"/>
        <v>#N/A</v>
      </c>
    </row>
    <row r="349" spans="2:20">
      <c r="B349" s="1" t="e" cm="1">
        <f t="array" aca="1" ref="B349" ca="1">INDIRECT(L349)</f>
        <v>#N/A</v>
      </c>
      <c r="C349" t="e">
        <f t="shared" ca="1" si="73"/>
        <v>#N/A</v>
      </c>
      <c r="D349" t="e">
        <f t="shared" ca="1" si="74"/>
        <v>#N/A</v>
      </c>
      <c r="E349" t="e">
        <f t="shared" ca="1" si="77"/>
        <v>#N/A</v>
      </c>
      <c r="F349" s="1" t="e">
        <f t="shared" ca="1" si="79"/>
        <v>#N/A</v>
      </c>
      <c r="G349" s="1" t="e">
        <f t="shared" ca="1" si="81"/>
        <v>#N/A</v>
      </c>
      <c r="H349" s="1" t="e">
        <f t="shared" ca="1" si="83"/>
        <v>#N/A</v>
      </c>
      <c r="K349">
        <v>154</v>
      </c>
      <c r="L349" t="e">
        <f>_xlfn.TEXTJOIN("",TRUE,"Data!",(ADDRESS(VALUE(K350),MATCH(HLOOKUP($J$6,Data!$A$1:$BV$183,1,FALSE),Data!$A$1:$BV$1,0),4)))</f>
        <v>#N/A</v>
      </c>
      <c r="N349" t="e">
        <f t="shared" ca="1" si="75"/>
        <v>#N/A</v>
      </c>
      <c r="O349" t="e">
        <f t="shared" ca="1" si="76"/>
        <v>#N/A</v>
      </c>
      <c r="P349" t="e">
        <f t="shared" ca="1" si="78"/>
        <v>#N/A</v>
      </c>
      <c r="Q349" t="e">
        <f t="shared" ca="1" si="80"/>
        <v>#N/A</v>
      </c>
      <c r="R349" t="e">
        <f t="shared" ca="1" si="82"/>
        <v>#N/A</v>
      </c>
      <c r="S349" t="e">
        <f t="shared" ca="1" si="84"/>
        <v>#N/A</v>
      </c>
      <c r="T349" t="e">
        <f t="shared" ca="1" si="85"/>
        <v>#N/A</v>
      </c>
    </row>
    <row r="350" spans="2:20">
      <c r="B350" s="1" t="e" cm="1">
        <f t="array" aca="1" ref="B350" ca="1">INDIRECT(L350)</f>
        <v>#N/A</v>
      </c>
      <c r="C350" t="e">
        <f t="shared" ca="1" si="73"/>
        <v>#N/A</v>
      </c>
      <c r="D350" t="e">
        <f t="shared" ca="1" si="74"/>
        <v>#N/A</v>
      </c>
      <c r="E350" t="e">
        <f t="shared" ca="1" si="77"/>
        <v>#N/A</v>
      </c>
      <c r="F350" s="1" t="e">
        <f t="shared" ca="1" si="79"/>
        <v>#N/A</v>
      </c>
      <c r="G350" s="1" t="e">
        <f t="shared" ca="1" si="81"/>
        <v>#N/A</v>
      </c>
      <c r="H350" s="1" t="e">
        <f t="shared" ca="1" si="83"/>
        <v>#N/A</v>
      </c>
      <c r="K350">
        <v>155</v>
      </c>
      <c r="L350" t="e">
        <f>_xlfn.TEXTJOIN("",TRUE,"Data!",(ADDRESS(VALUE(K351),MATCH(HLOOKUP($J$6,Data!$A$1:$BV$183,1,FALSE),Data!$A$1:$BV$1,0),4)))</f>
        <v>#N/A</v>
      </c>
      <c r="N350" t="e">
        <f t="shared" ca="1" si="75"/>
        <v>#N/A</v>
      </c>
      <c r="O350" t="e">
        <f t="shared" ca="1" si="76"/>
        <v>#N/A</v>
      </c>
      <c r="P350" t="e">
        <f t="shared" ca="1" si="78"/>
        <v>#N/A</v>
      </c>
      <c r="Q350" t="e">
        <f t="shared" ca="1" si="80"/>
        <v>#N/A</v>
      </c>
      <c r="R350" t="e">
        <f t="shared" ca="1" si="82"/>
        <v>#N/A</v>
      </c>
      <c r="S350" t="e">
        <f t="shared" ca="1" si="84"/>
        <v>#N/A</v>
      </c>
      <c r="T350" t="e">
        <f t="shared" ca="1" si="85"/>
        <v>#N/A</v>
      </c>
    </row>
    <row r="351" spans="2:20">
      <c r="B351" s="1" t="e" cm="1">
        <f t="array" aca="1" ref="B351" ca="1">INDIRECT(L351)</f>
        <v>#N/A</v>
      </c>
      <c r="C351" t="e">
        <f t="shared" ca="1" si="73"/>
        <v>#N/A</v>
      </c>
      <c r="D351" t="e">
        <f t="shared" ca="1" si="74"/>
        <v>#N/A</v>
      </c>
      <c r="E351" t="e">
        <f t="shared" ca="1" si="77"/>
        <v>#N/A</v>
      </c>
      <c r="F351" s="1" t="e">
        <f t="shared" ca="1" si="79"/>
        <v>#N/A</v>
      </c>
      <c r="G351" s="1" t="e">
        <f t="shared" ca="1" si="81"/>
        <v>#N/A</v>
      </c>
      <c r="H351" s="1" t="e">
        <f t="shared" ca="1" si="83"/>
        <v>#N/A</v>
      </c>
      <c r="K351">
        <v>156</v>
      </c>
      <c r="L351" t="e">
        <f>_xlfn.TEXTJOIN("",TRUE,"Data!",(ADDRESS(VALUE(K352),MATCH(HLOOKUP($J$6,Data!$A$1:$BV$183,1,FALSE),Data!$A$1:$BV$1,0),4)))</f>
        <v>#N/A</v>
      </c>
      <c r="N351" t="e">
        <f t="shared" ca="1" si="75"/>
        <v>#N/A</v>
      </c>
      <c r="O351" t="e">
        <f t="shared" ca="1" si="76"/>
        <v>#N/A</v>
      </c>
      <c r="P351" t="e">
        <f t="shared" ca="1" si="78"/>
        <v>#N/A</v>
      </c>
      <c r="Q351" t="e">
        <f t="shared" ca="1" si="80"/>
        <v>#N/A</v>
      </c>
      <c r="R351" t="e">
        <f t="shared" ca="1" si="82"/>
        <v>#N/A</v>
      </c>
      <c r="S351" t="e">
        <f t="shared" ca="1" si="84"/>
        <v>#N/A</v>
      </c>
      <c r="T351" t="e">
        <f t="shared" ca="1" si="85"/>
        <v>#N/A</v>
      </c>
    </row>
    <row r="352" spans="2:20">
      <c r="B352" s="1" t="e" cm="1">
        <f t="array" aca="1" ref="B352" ca="1">INDIRECT(L352)</f>
        <v>#N/A</v>
      </c>
      <c r="C352" t="e">
        <f t="shared" ca="1" si="73"/>
        <v>#N/A</v>
      </c>
      <c r="D352" t="e">
        <f t="shared" ca="1" si="74"/>
        <v>#N/A</v>
      </c>
      <c r="E352" t="e">
        <f t="shared" ca="1" si="77"/>
        <v>#N/A</v>
      </c>
      <c r="F352" s="1" t="e">
        <f t="shared" ca="1" si="79"/>
        <v>#N/A</v>
      </c>
      <c r="G352" s="1" t="e">
        <f t="shared" ca="1" si="81"/>
        <v>#N/A</v>
      </c>
      <c r="H352" s="1" t="e">
        <f t="shared" ca="1" si="83"/>
        <v>#N/A</v>
      </c>
      <c r="K352">
        <v>157</v>
      </c>
      <c r="L352" t="e">
        <f>_xlfn.TEXTJOIN("",TRUE,"Data!",(ADDRESS(VALUE(K353),MATCH(HLOOKUP($J$6,Data!$A$1:$BV$183,1,FALSE),Data!$A$1:$BV$1,0),4)))</f>
        <v>#N/A</v>
      </c>
      <c r="N352" t="e">
        <f t="shared" ca="1" si="75"/>
        <v>#N/A</v>
      </c>
      <c r="O352" t="e">
        <f t="shared" ca="1" si="76"/>
        <v>#N/A</v>
      </c>
      <c r="P352" t="e">
        <f t="shared" ca="1" si="78"/>
        <v>#N/A</v>
      </c>
      <c r="Q352" t="e">
        <f t="shared" ca="1" si="80"/>
        <v>#N/A</v>
      </c>
      <c r="R352" t="e">
        <f t="shared" ca="1" si="82"/>
        <v>#N/A</v>
      </c>
      <c r="S352" t="e">
        <f t="shared" ca="1" si="84"/>
        <v>#N/A</v>
      </c>
      <c r="T352" t="e">
        <f t="shared" ca="1" si="85"/>
        <v>#N/A</v>
      </c>
    </row>
    <row r="353" spans="2:20">
      <c r="B353" s="1" t="e" cm="1">
        <f t="array" aca="1" ref="B353" ca="1">INDIRECT(L353)</f>
        <v>#N/A</v>
      </c>
      <c r="C353" t="e">
        <f t="shared" ca="1" si="73"/>
        <v>#N/A</v>
      </c>
      <c r="D353" t="e">
        <f t="shared" ca="1" si="74"/>
        <v>#N/A</v>
      </c>
      <c r="E353" t="e">
        <f t="shared" ca="1" si="77"/>
        <v>#N/A</v>
      </c>
      <c r="F353" s="1" t="e">
        <f t="shared" ca="1" si="79"/>
        <v>#N/A</v>
      </c>
      <c r="G353" s="1" t="e">
        <f t="shared" ca="1" si="81"/>
        <v>#N/A</v>
      </c>
      <c r="H353" s="1" t="e">
        <f t="shared" ca="1" si="83"/>
        <v>#N/A</v>
      </c>
      <c r="K353">
        <v>158</v>
      </c>
      <c r="L353" t="e">
        <f>_xlfn.TEXTJOIN("",TRUE,"Data!",(ADDRESS(VALUE(K354),MATCH(HLOOKUP($J$6,Data!$A$1:$BV$183,1,FALSE),Data!$A$1:$BV$1,0),4)))</f>
        <v>#N/A</v>
      </c>
      <c r="N353" t="e">
        <f t="shared" ca="1" si="75"/>
        <v>#N/A</v>
      </c>
      <c r="O353" t="e">
        <f t="shared" ca="1" si="76"/>
        <v>#N/A</v>
      </c>
      <c r="P353" t="e">
        <f t="shared" ca="1" si="78"/>
        <v>#N/A</v>
      </c>
      <c r="Q353" t="e">
        <f t="shared" ca="1" si="80"/>
        <v>#N/A</v>
      </c>
      <c r="R353" t="e">
        <f t="shared" ca="1" si="82"/>
        <v>#N/A</v>
      </c>
      <c r="S353" t="e">
        <f t="shared" ca="1" si="84"/>
        <v>#N/A</v>
      </c>
      <c r="T353" t="e">
        <f t="shared" ca="1" si="85"/>
        <v>#N/A</v>
      </c>
    </row>
    <row r="354" spans="2:20">
      <c r="B354" s="1" t="e" cm="1">
        <f t="array" aca="1" ref="B354" ca="1">INDIRECT(L354)</f>
        <v>#N/A</v>
      </c>
      <c r="C354" t="e">
        <f t="shared" ca="1" si="73"/>
        <v>#N/A</v>
      </c>
      <c r="D354" t="e">
        <f t="shared" ca="1" si="74"/>
        <v>#N/A</v>
      </c>
      <c r="E354" t="e">
        <f t="shared" ca="1" si="77"/>
        <v>#N/A</v>
      </c>
      <c r="F354" s="1" t="e">
        <f t="shared" ca="1" si="79"/>
        <v>#N/A</v>
      </c>
      <c r="G354" s="1" t="e">
        <f t="shared" ca="1" si="81"/>
        <v>#N/A</v>
      </c>
      <c r="H354" s="1" t="e">
        <f t="shared" ca="1" si="83"/>
        <v>#N/A</v>
      </c>
      <c r="K354">
        <v>159</v>
      </c>
      <c r="L354" t="e">
        <f>_xlfn.TEXTJOIN("",TRUE,"Data!",(ADDRESS(VALUE(K355),MATCH(HLOOKUP($J$6,Data!$A$1:$BV$183,1,FALSE),Data!$A$1:$BV$1,0),4)))</f>
        <v>#N/A</v>
      </c>
      <c r="N354" t="e">
        <f t="shared" ca="1" si="75"/>
        <v>#N/A</v>
      </c>
      <c r="O354" t="e">
        <f t="shared" ca="1" si="76"/>
        <v>#N/A</v>
      </c>
      <c r="P354" t="e">
        <f t="shared" ca="1" si="78"/>
        <v>#N/A</v>
      </c>
      <c r="Q354" t="e">
        <f t="shared" ca="1" si="80"/>
        <v>#N/A</v>
      </c>
      <c r="R354" t="e">
        <f t="shared" ca="1" si="82"/>
        <v>#N/A</v>
      </c>
      <c r="S354" t="e">
        <f t="shared" ca="1" si="84"/>
        <v>#N/A</v>
      </c>
      <c r="T354" t="e">
        <f t="shared" ca="1" si="85"/>
        <v>#N/A</v>
      </c>
    </row>
    <row r="355" spans="2:20">
      <c r="B355" s="1" t="e" cm="1">
        <f t="array" aca="1" ref="B355" ca="1">INDIRECT(L355)</f>
        <v>#N/A</v>
      </c>
      <c r="C355" t="e">
        <f t="shared" ca="1" si="73"/>
        <v>#N/A</v>
      </c>
      <c r="D355" t="e">
        <f t="shared" ca="1" si="74"/>
        <v>#N/A</v>
      </c>
      <c r="E355" t="e">
        <f t="shared" ca="1" si="77"/>
        <v>#N/A</v>
      </c>
      <c r="F355" s="1" t="e">
        <f t="shared" ca="1" si="79"/>
        <v>#N/A</v>
      </c>
      <c r="G355" s="1" t="e">
        <f t="shared" ca="1" si="81"/>
        <v>#N/A</v>
      </c>
      <c r="H355" s="1" t="e">
        <f t="shared" ca="1" si="83"/>
        <v>#N/A</v>
      </c>
      <c r="K355">
        <v>160</v>
      </c>
      <c r="L355" t="e">
        <f>_xlfn.TEXTJOIN("",TRUE,"Data!",(ADDRESS(VALUE(K356),MATCH(HLOOKUP($J$6,Data!$A$1:$BV$183,1,FALSE),Data!$A$1:$BV$1,0),4)))</f>
        <v>#N/A</v>
      </c>
      <c r="N355" t="e">
        <f t="shared" ca="1" si="75"/>
        <v>#N/A</v>
      </c>
      <c r="O355" t="e">
        <f t="shared" ca="1" si="76"/>
        <v>#N/A</v>
      </c>
      <c r="P355" t="e">
        <f t="shared" ca="1" si="78"/>
        <v>#N/A</v>
      </c>
      <c r="Q355" t="e">
        <f t="shared" ca="1" si="80"/>
        <v>#N/A</v>
      </c>
      <c r="R355" t="e">
        <f t="shared" ca="1" si="82"/>
        <v>#N/A</v>
      </c>
      <c r="S355" t="e">
        <f t="shared" ca="1" si="84"/>
        <v>#N/A</v>
      </c>
      <c r="T355" t="e">
        <f t="shared" ca="1" si="85"/>
        <v>#N/A</v>
      </c>
    </row>
    <row r="356" spans="2:20">
      <c r="B356" s="1" t="e" cm="1">
        <f t="array" aca="1" ref="B356" ca="1">INDIRECT(L356)</f>
        <v>#N/A</v>
      </c>
      <c r="C356" t="e">
        <f t="shared" ca="1" si="73"/>
        <v>#N/A</v>
      </c>
      <c r="D356" t="e">
        <f t="shared" ca="1" si="74"/>
        <v>#N/A</v>
      </c>
      <c r="E356" t="e">
        <f t="shared" ca="1" si="77"/>
        <v>#N/A</v>
      </c>
      <c r="F356" s="1" t="e">
        <f t="shared" ca="1" si="79"/>
        <v>#N/A</v>
      </c>
      <c r="G356" s="1" t="e">
        <f t="shared" ca="1" si="81"/>
        <v>#N/A</v>
      </c>
      <c r="H356" s="1" t="e">
        <f t="shared" ca="1" si="83"/>
        <v>#N/A</v>
      </c>
      <c r="K356">
        <v>161</v>
      </c>
      <c r="L356" t="e">
        <f>_xlfn.TEXTJOIN("",TRUE,"Data!",(ADDRESS(VALUE(K357),MATCH(HLOOKUP($J$6,Data!$A$1:$BV$183,1,FALSE),Data!$A$1:$BV$1,0),4)))</f>
        <v>#N/A</v>
      </c>
      <c r="N356" t="e">
        <f t="shared" ca="1" si="75"/>
        <v>#N/A</v>
      </c>
      <c r="O356" t="e">
        <f t="shared" ca="1" si="76"/>
        <v>#N/A</v>
      </c>
      <c r="P356" t="e">
        <f t="shared" ca="1" si="78"/>
        <v>#N/A</v>
      </c>
      <c r="Q356" t="e">
        <f t="shared" ca="1" si="80"/>
        <v>#N/A</v>
      </c>
      <c r="R356" t="e">
        <f t="shared" ca="1" si="82"/>
        <v>#N/A</v>
      </c>
      <c r="S356" t="e">
        <f t="shared" ca="1" si="84"/>
        <v>#N/A</v>
      </c>
      <c r="T356" t="e">
        <f t="shared" ca="1" si="85"/>
        <v>#N/A</v>
      </c>
    </row>
    <row r="357" spans="2:20">
      <c r="B357" s="1" t="e" cm="1">
        <f t="array" aca="1" ref="B357" ca="1">INDIRECT(L357)</f>
        <v>#N/A</v>
      </c>
      <c r="C357" t="e">
        <f t="shared" ca="1" si="73"/>
        <v>#N/A</v>
      </c>
      <c r="D357" t="e">
        <f t="shared" ca="1" si="74"/>
        <v>#N/A</v>
      </c>
      <c r="E357" t="e">
        <f t="shared" ca="1" si="77"/>
        <v>#N/A</v>
      </c>
      <c r="F357" s="1" t="e">
        <f t="shared" ca="1" si="79"/>
        <v>#N/A</v>
      </c>
      <c r="G357" s="1" t="e">
        <f t="shared" ca="1" si="81"/>
        <v>#N/A</v>
      </c>
      <c r="H357" s="1" t="e">
        <f t="shared" ca="1" si="83"/>
        <v>#N/A</v>
      </c>
      <c r="K357">
        <v>162</v>
      </c>
      <c r="L357" t="e">
        <f>_xlfn.TEXTJOIN("",TRUE,"Data!",(ADDRESS(VALUE(K358),MATCH(HLOOKUP($J$6,Data!$A$1:$BV$183,1,FALSE),Data!$A$1:$BV$1,0),4)))</f>
        <v>#N/A</v>
      </c>
      <c r="N357" t="e">
        <f t="shared" ca="1" si="75"/>
        <v>#N/A</v>
      </c>
      <c r="O357" t="e">
        <f t="shared" ca="1" si="76"/>
        <v>#N/A</v>
      </c>
      <c r="P357" t="e">
        <f t="shared" ca="1" si="78"/>
        <v>#N/A</v>
      </c>
      <c r="Q357" t="e">
        <f t="shared" ca="1" si="80"/>
        <v>#N/A</v>
      </c>
      <c r="R357" t="e">
        <f t="shared" ca="1" si="82"/>
        <v>#N/A</v>
      </c>
      <c r="S357" t="e">
        <f t="shared" ca="1" si="84"/>
        <v>#N/A</v>
      </c>
      <c r="T357" t="e">
        <f t="shared" ca="1" si="85"/>
        <v>#N/A</v>
      </c>
    </row>
    <row r="358" spans="2:20">
      <c r="B358" s="1" t="e" cm="1">
        <f t="array" aca="1" ref="B358" ca="1">INDIRECT(L358)</f>
        <v>#N/A</v>
      </c>
      <c r="C358" t="e">
        <f t="shared" ca="1" si="73"/>
        <v>#N/A</v>
      </c>
      <c r="D358" t="e">
        <f t="shared" ca="1" si="74"/>
        <v>#N/A</v>
      </c>
      <c r="E358" t="e">
        <f t="shared" ca="1" si="77"/>
        <v>#N/A</v>
      </c>
      <c r="F358" s="1" t="e">
        <f t="shared" ca="1" si="79"/>
        <v>#N/A</v>
      </c>
      <c r="G358" s="1" t="e">
        <f t="shared" ca="1" si="81"/>
        <v>#N/A</v>
      </c>
      <c r="H358" s="1" t="e">
        <f t="shared" ca="1" si="83"/>
        <v>#N/A</v>
      </c>
      <c r="K358">
        <v>163</v>
      </c>
      <c r="L358" t="e">
        <f>_xlfn.TEXTJOIN("",TRUE,"Data!",(ADDRESS(VALUE(K359),MATCH(HLOOKUP($J$6,Data!$A$1:$BV$183,1,FALSE),Data!$A$1:$BV$1,0),4)))</f>
        <v>#N/A</v>
      </c>
      <c r="N358" t="e">
        <f t="shared" ca="1" si="75"/>
        <v>#N/A</v>
      </c>
      <c r="O358" t="e">
        <f t="shared" ca="1" si="76"/>
        <v>#N/A</v>
      </c>
      <c r="P358" t="e">
        <f t="shared" ca="1" si="78"/>
        <v>#N/A</v>
      </c>
      <c r="Q358" t="e">
        <f t="shared" ca="1" si="80"/>
        <v>#N/A</v>
      </c>
      <c r="R358" t="e">
        <f t="shared" ca="1" si="82"/>
        <v>#N/A</v>
      </c>
      <c r="S358" t="e">
        <f t="shared" ca="1" si="84"/>
        <v>#N/A</v>
      </c>
      <c r="T358" t="e">
        <f t="shared" ca="1" si="85"/>
        <v>#N/A</v>
      </c>
    </row>
    <row r="359" spans="2:20">
      <c r="B359" s="1" t="e" cm="1">
        <f t="array" aca="1" ref="B359" ca="1">INDIRECT(L359)</f>
        <v>#N/A</v>
      </c>
      <c r="C359" t="e">
        <f t="shared" ca="1" si="73"/>
        <v>#N/A</v>
      </c>
      <c r="D359" t="e">
        <f t="shared" ca="1" si="74"/>
        <v>#N/A</v>
      </c>
      <c r="E359" t="e">
        <f t="shared" ca="1" si="77"/>
        <v>#N/A</v>
      </c>
      <c r="F359" s="1" t="e">
        <f t="shared" ca="1" si="79"/>
        <v>#N/A</v>
      </c>
      <c r="G359" s="1" t="e">
        <f t="shared" ca="1" si="81"/>
        <v>#N/A</v>
      </c>
      <c r="H359" s="1" t="e">
        <f t="shared" ca="1" si="83"/>
        <v>#N/A</v>
      </c>
      <c r="K359">
        <v>164</v>
      </c>
      <c r="L359" t="e">
        <f>_xlfn.TEXTJOIN("",TRUE,"Data!",(ADDRESS(VALUE(K360),MATCH(HLOOKUP($J$6,Data!$A$1:$BV$183,1,FALSE),Data!$A$1:$BV$1,0),4)))</f>
        <v>#N/A</v>
      </c>
      <c r="N359" t="e">
        <f t="shared" ca="1" si="75"/>
        <v>#N/A</v>
      </c>
      <c r="O359" t="e">
        <f t="shared" ca="1" si="76"/>
        <v>#N/A</v>
      </c>
      <c r="P359" t="e">
        <f t="shared" ca="1" si="78"/>
        <v>#N/A</v>
      </c>
      <c r="Q359" t="e">
        <f t="shared" ca="1" si="80"/>
        <v>#N/A</v>
      </c>
      <c r="R359" t="e">
        <f t="shared" ca="1" si="82"/>
        <v>#N/A</v>
      </c>
      <c r="S359" t="e">
        <f t="shared" ca="1" si="84"/>
        <v>#N/A</v>
      </c>
      <c r="T359" t="e">
        <f t="shared" ca="1" si="85"/>
        <v>#N/A</v>
      </c>
    </row>
    <row r="360" spans="2:20">
      <c r="B360" s="1" t="e" cm="1">
        <f t="array" aca="1" ref="B360" ca="1">INDIRECT(L360)</f>
        <v>#N/A</v>
      </c>
      <c r="C360" t="e">
        <f t="shared" ca="1" si="73"/>
        <v>#N/A</v>
      </c>
      <c r="D360" t="e">
        <f t="shared" ca="1" si="74"/>
        <v>#N/A</v>
      </c>
      <c r="E360" t="e">
        <f t="shared" ca="1" si="77"/>
        <v>#N/A</v>
      </c>
      <c r="F360" s="1" t="e">
        <f t="shared" ca="1" si="79"/>
        <v>#N/A</v>
      </c>
      <c r="G360" s="1" t="e">
        <f t="shared" ca="1" si="81"/>
        <v>#N/A</v>
      </c>
      <c r="H360" s="1" t="e">
        <f t="shared" ca="1" si="83"/>
        <v>#N/A</v>
      </c>
      <c r="K360">
        <v>165</v>
      </c>
      <c r="L360" t="e">
        <f>_xlfn.TEXTJOIN("",TRUE,"Data!",(ADDRESS(VALUE(K361),MATCH(HLOOKUP($J$6,Data!$A$1:$BV$183,1,FALSE),Data!$A$1:$BV$1,0),4)))</f>
        <v>#N/A</v>
      </c>
      <c r="N360" t="e">
        <f t="shared" ca="1" si="75"/>
        <v>#N/A</v>
      </c>
      <c r="O360" t="e">
        <f t="shared" ca="1" si="76"/>
        <v>#N/A</v>
      </c>
      <c r="P360" t="e">
        <f t="shared" ca="1" si="78"/>
        <v>#N/A</v>
      </c>
      <c r="Q360" t="e">
        <f t="shared" ca="1" si="80"/>
        <v>#N/A</v>
      </c>
      <c r="R360" t="e">
        <f t="shared" ca="1" si="82"/>
        <v>#N/A</v>
      </c>
      <c r="S360" t="e">
        <f t="shared" ca="1" si="84"/>
        <v>#N/A</v>
      </c>
      <c r="T360" t="e">
        <f t="shared" ca="1" si="85"/>
        <v>#N/A</v>
      </c>
    </row>
    <row r="361" spans="2:20">
      <c r="B361" s="1" t="e" cm="1">
        <f t="array" aca="1" ref="B361" ca="1">INDIRECT(L361)</f>
        <v>#N/A</v>
      </c>
      <c r="C361" t="e">
        <f t="shared" ca="1" si="73"/>
        <v>#N/A</v>
      </c>
      <c r="D361" t="e">
        <f t="shared" ca="1" si="74"/>
        <v>#N/A</v>
      </c>
      <c r="E361" t="e">
        <f t="shared" ca="1" si="77"/>
        <v>#N/A</v>
      </c>
      <c r="F361" s="1" t="e">
        <f t="shared" ca="1" si="79"/>
        <v>#N/A</v>
      </c>
      <c r="G361" s="1" t="e">
        <f t="shared" ca="1" si="81"/>
        <v>#N/A</v>
      </c>
      <c r="H361" s="1" t="e">
        <f t="shared" ca="1" si="83"/>
        <v>#N/A</v>
      </c>
      <c r="K361">
        <v>166</v>
      </c>
      <c r="L361" t="e">
        <f>_xlfn.TEXTJOIN("",TRUE,"Data!",(ADDRESS(VALUE(K362),MATCH(HLOOKUP($J$6,Data!$A$1:$BV$183,1,FALSE),Data!$A$1:$BV$1,0),4)))</f>
        <v>#N/A</v>
      </c>
      <c r="N361" t="e">
        <f t="shared" ca="1" si="75"/>
        <v>#N/A</v>
      </c>
      <c r="O361" t="e">
        <f t="shared" ca="1" si="76"/>
        <v>#N/A</v>
      </c>
      <c r="P361" t="e">
        <f t="shared" ca="1" si="78"/>
        <v>#N/A</v>
      </c>
      <c r="Q361" t="e">
        <f t="shared" ca="1" si="80"/>
        <v>#N/A</v>
      </c>
      <c r="R361" t="e">
        <f t="shared" ca="1" si="82"/>
        <v>#N/A</v>
      </c>
      <c r="S361" t="e">
        <f t="shared" ca="1" si="84"/>
        <v>#N/A</v>
      </c>
      <c r="T361" t="e">
        <f t="shared" ca="1" si="85"/>
        <v>#N/A</v>
      </c>
    </row>
    <row r="362" spans="2:20">
      <c r="B362" s="1" t="e" cm="1">
        <f t="array" aca="1" ref="B362" ca="1">INDIRECT(L362)</f>
        <v>#N/A</v>
      </c>
      <c r="C362" t="e">
        <f t="shared" ca="1" si="73"/>
        <v>#N/A</v>
      </c>
      <c r="D362" t="e">
        <f t="shared" ca="1" si="74"/>
        <v>#N/A</v>
      </c>
      <c r="E362" t="e">
        <f t="shared" ca="1" si="77"/>
        <v>#N/A</v>
      </c>
      <c r="F362" s="1" t="e">
        <f t="shared" ca="1" si="79"/>
        <v>#N/A</v>
      </c>
      <c r="G362" s="1" t="e">
        <f t="shared" ca="1" si="81"/>
        <v>#N/A</v>
      </c>
      <c r="H362" s="1" t="e">
        <f t="shared" ca="1" si="83"/>
        <v>#N/A</v>
      </c>
      <c r="K362">
        <v>167</v>
      </c>
      <c r="L362" t="e">
        <f>_xlfn.TEXTJOIN("",TRUE,"Data!",(ADDRESS(VALUE(K363),MATCH(HLOOKUP($J$6,Data!$A$1:$BV$183,1,FALSE),Data!$A$1:$BV$1,0),4)))</f>
        <v>#N/A</v>
      </c>
      <c r="N362" t="e">
        <f t="shared" ca="1" si="75"/>
        <v>#N/A</v>
      </c>
      <c r="O362" t="e">
        <f t="shared" ca="1" si="76"/>
        <v>#N/A</v>
      </c>
      <c r="P362" t="e">
        <f t="shared" ca="1" si="78"/>
        <v>#N/A</v>
      </c>
      <c r="Q362" t="e">
        <f t="shared" ca="1" si="80"/>
        <v>#N/A</v>
      </c>
      <c r="R362" t="e">
        <f t="shared" ca="1" si="82"/>
        <v>#N/A</v>
      </c>
      <c r="S362" t="e">
        <f t="shared" ca="1" si="84"/>
        <v>#N/A</v>
      </c>
      <c r="T362" t="e">
        <f t="shared" ca="1" si="85"/>
        <v>#N/A</v>
      </c>
    </row>
    <row r="363" spans="2:20">
      <c r="B363" s="1" t="e" cm="1">
        <f t="array" aca="1" ref="B363" ca="1">INDIRECT(L363)</f>
        <v>#N/A</v>
      </c>
      <c r="C363" t="e">
        <f t="shared" ca="1" si="73"/>
        <v>#N/A</v>
      </c>
      <c r="D363" t="e">
        <f t="shared" ca="1" si="74"/>
        <v>#N/A</v>
      </c>
      <c r="E363" t="e">
        <f t="shared" ca="1" si="77"/>
        <v>#N/A</v>
      </c>
      <c r="F363" s="1" t="e">
        <f t="shared" ca="1" si="79"/>
        <v>#N/A</v>
      </c>
      <c r="G363" s="1" t="e">
        <f t="shared" ca="1" si="81"/>
        <v>#N/A</v>
      </c>
      <c r="H363" s="1" t="e">
        <f t="shared" ca="1" si="83"/>
        <v>#N/A</v>
      </c>
      <c r="K363">
        <v>168</v>
      </c>
      <c r="L363" t="e">
        <f>_xlfn.TEXTJOIN("",TRUE,"Data!",(ADDRESS(VALUE(K364),MATCH(HLOOKUP($J$6,Data!$A$1:$BV$183,1,FALSE),Data!$A$1:$BV$1,0),4)))</f>
        <v>#N/A</v>
      </c>
      <c r="N363" t="e">
        <f t="shared" ca="1" si="75"/>
        <v>#N/A</v>
      </c>
      <c r="O363" t="e">
        <f t="shared" ca="1" si="76"/>
        <v>#N/A</v>
      </c>
      <c r="P363" t="e">
        <f t="shared" ca="1" si="78"/>
        <v>#N/A</v>
      </c>
      <c r="Q363" t="e">
        <f t="shared" ca="1" si="80"/>
        <v>#N/A</v>
      </c>
      <c r="R363" t="e">
        <f t="shared" ca="1" si="82"/>
        <v>#N/A</v>
      </c>
      <c r="S363" t="e">
        <f t="shared" ca="1" si="84"/>
        <v>#N/A</v>
      </c>
      <c r="T363" t="e">
        <f t="shared" ca="1" si="85"/>
        <v>#N/A</v>
      </c>
    </row>
    <row r="364" spans="2:20">
      <c r="B364" s="1" t="e" cm="1">
        <f t="array" aca="1" ref="B364" ca="1">INDIRECT(L364)</f>
        <v>#N/A</v>
      </c>
      <c r="C364" t="e">
        <f t="shared" ca="1" si="73"/>
        <v>#N/A</v>
      </c>
      <c r="D364" t="e">
        <f t="shared" ca="1" si="74"/>
        <v>#N/A</v>
      </c>
      <c r="E364" t="e">
        <f t="shared" ca="1" si="77"/>
        <v>#N/A</v>
      </c>
      <c r="F364" s="1" t="e">
        <f t="shared" ca="1" si="79"/>
        <v>#N/A</v>
      </c>
      <c r="G364" s="1" t="e">
        <f t="shared" ca="1" si="81"/>
        <v>#N/A</v>
      </c>
      <c r="H364" s="1" t="e">
        <f t="shared" ca="1" si="83"/>
        <v>#N/A</v>
      </c>
      <c r="K364">
        <v>169</v>
      </c>
      <c r="L364" t="e">
        <f>_xlfn.TEXTJOIN("",TRUE,"Data!",(ADDRESS(VALUE(K365),MATCH(HLOOKUP($J$6,Data!$A$1:$BV$183,1,FALSE),Data!$A$1:$BV$1,0),4)))</f>
        <v>#N/A</v>
      </c>
      <c r="N364" t="e">
        <f t="shared" ca="1" si="75"/>
        <v>#N/A</v>
      </c>
      <c r="O364" t="e">
        <f t="shared" ca="1" si="76"/>
        <v>#N/A</v>
      </c>
      <c r="P364" t="e">
        <f t="shared" ca="1" si="78"/>
        <v>#N/A</v>
      </c>
      <c r="Q364" t="e">
        <f t="shared" ca="1" si="80"/>
        <v>#N/A</v>
      </c>
      <c r="R364" t="e">
        <f t="shared" ca="1" si="82"/>
        <v>#N/A</v>
      </c>
      <c r="S364" t="e">
        <f t="shared" ca="1" si="84"/>
        <v>#N/A</v>
      </c>
      <c r="T364" t="e">
        <f t="shared" ca="1" si="85"/>
        <v>#N/A</v>
      </c>
    </row>
    <row r="365" spans="2:20">
      <c r="B365" s="1" t="e" cm="1">
        <f t="array" aca="1" ref="B365" ca="1">INDIRECT(L365)</f>
        <v>#N/A</v>
      </c>
      <c r="C365" t="e">
        <f t="shared" ca="1" si="73"/>
        <v>#N/A</v>
      </c>
      <c r="D365" t="e">
        <f t="shared" ca="1" si="74"/>
        <v>#N/A</v>
      </c>
      <c r="E365" t="e">
        <f t="shared" ca="1" si="77"/>
        <v>#N/A</v>
      </c>
      <c r="F365" s="1" t="e">
        <f t="shared" ca="1" si="79"/>
        <v>#N/A</v>
      </c>
      <c r="G365" s="1" t="e">
        <f t="shared" ca="1" si="81"/>
        <v>#N/A</v>
      </c>
      <c r="H365" s="1" t="e">
        <f t="shared" ca="1" si="83"/>
        <v>#N/A</v>
      </c>
      <c r="K365">
        <v>170</v>
      </c>
      <c r="L365" t="e">
        <f>_xlfn.TEXTJOIN("",TRUE,"Data!",(ADDRESS(VALUE(K366),MATCH(HLOOKUP($J$6,Data!$A$1:$BV$183,1,FALSE),Data!$A$1:$BV$1,0),4)))</f>
        <v>#N/A</v>
      </c>
      <c r="N365" t="e">
        <f t="shared" ca="1" si="75"/>
        <v>#N/A</v>
      </c>
      <c r="O365" t="e">
        <f t="shared" ca="1" si="76"/>
        <v>#N/A</v>
      </c>
      <c r="P365" t="e">
        <f t="shared" ca="1" si="78"/>
        <v>#N/A</v>
      </c>
      <c r="Q365" t="e">
        <f t="shared" ca="1" si="80"/>
        <v>#N/A</v>
      </c>
      <c r="R365" t="e">
        <f t="shared" ca="1" si="82"/>
        <v>#N/A</v>
      </c>
      <c r="S365" t="e">
        <f t="shared" ca="1" si="84"/>
        <v>#N/A</v>
      </c>
      <c r="T365" t="e">
        <f t="shared" ca="1" si="85"/>
        <v>#N/A</v>
      </c>
    </row>
    <row r="366" spans="2:20">
      <c r="B366" s="1" t="e" cm="1">
        <f t="array" aca="1" ref="B366" ca="1">INDIRECT(L366)</f>
        <v>#N/A</v>
      </c>
      <c r="C366" t="e">
        <f t="shared" ca="1" si="73"/>
        <v>#N/A</v>
      </c>
      <c r="D366" t="e">
        <f t="shared" ca="1" si="74"/>
        <v>#N/A</v>
      </c>
      <c r="E366" t="e">
        <f t="shared" ca="1" si="77"/>
        <v>#N/A</v>
      </c>
      <c r="F366" s="1" t="e">
        <f t="shared" ca="1" si="79"/>
        <v>#N/A</v>
      </c>
      <c r="G366" s="1" t="e">
        <f t="shared" ca="1" si="81"/>
        <v>#N/A</v>
      </c>
      <c r="H366" s="1" t="e">
        <f t="shared" ca="1" si="83"/>
        <v>#N/A</v>
      </c>
      <c r="K366">
        <v>171</v>
      </c>
      <c r="L366" t="e">
        <f>_xlfn.TEXTJOIN("",TRUE,"Data!",(ADDRESS(VALUE(K367),MATCH(HLOOKUP($J$6,Data!$A$1:$BV$183,1,FALSE),Data!$A$1:$BV$1,0),4)))</f>
        <v>#N/A</v>
      </c>
      <c r="N366" t="e">
        <f t="shared" ca="1" si="75"/>
        <v>#N/A</v>
      </c>
      <c r="O366" t="e">
        <f t="shared" ca="1" si="76"/>
        <v>#N/A</v>
      </c>
      <c r="P366" t="e">
        <f t="shared" ca="1" si="78"/>
        <v>#N/A</v>
      </c>
      <c r="Q366" t="e">
        <f t="shared" ca="1" si="80"/>
        <v>#N/A</v>
      </c>
      <c r="R366" t="e">
        <f t="shared" ca="1" si="82"/>
        <v>#N/A</v>
      </c>
      <c r="S366" t="e">
        <f t="shared" ca="1" si="84"/>
        <v>#N/A</v>
      </c>
      <c r="T366" t="e">
        <f t="shared" ca="1" si="85"/>
        <v>#N/A</v>
      </c>
    </row>
    <row r="367" spans="2:20">
      <c r="B367" s="1" t="e" cm="1">
        <f t="array" aca="1" ref="B367" ca="1">INDIRECT(L367)</f>
        <v>#N/A</v>
      </c>
      <c r="C367" t="e">
        <f t="shared" ca="1" si="73"/>
        <v>#N/A</v>
      </c>
      <c r="D367" t="e">
        <f t="shared" ca="1" si="74"/>
        <v>#N/A</v>
      </c>
      <c r="E367" t="e">
        <f t="shared" ca="1" si="77"/>
        <v>#N/A</v>
      </c>
      <c r="F367" s="1" t="e">
        <f t="shared" ca="1" si="79"/>
        <v>#N/A</v>
      </c>
      <c r="G367" s="1" t="e">
        <f t="shared" ca="1" si="81"/>
        <v>#N/A</v>
      </c>
      <c r="H367" s="1" t="e">
        <f t="shared" ca="1" si="83"/>
        <v>#N/A</v>
      </c>
      <c r="K367">
        <v>172</v>
      </c>
      <c r="L367" t="e">
        <f>_xlfn.TEXTJOIN("",TRUE,"Data!",(ADDRESS(VALUE(K368),MATCH(HLOOKUP($J$6,Data!$A$1:$BV$183,1,FALSE),Data!$A$1:$BV$1,0),4)))</f>
        <v>#N/A</v>
      </c>
      <c r="N367" t="e">
        <f t="shared" ca="1" si="75"/>
        <v>#N/A</v>
      </c>
      <c r="O367" t="e">
        <f t="shared" ca="1" si="76"/>
        <v>#N/A</v>
      </c>
      <c r="P367" t="e">
        <f t="shared" ca="1" si="78"/>
        <v>#N/A</v>
      </c>
      <c r="Q367" t="e">
        <f t="shared" ca="1" si="80"/>
        <v>#N/A</v>
      </c>
      <c r="R367" t="e">
        <f t="shared" ca="1" si="82"/>
        <v>#N/A</v>
      </c>
      <c r="S367" t="e">
        <f t="shared" ca="1" si="84"/>
        <v>#N/A</v>
      </c>
      <c r="T367" t="e">
        <f t="shared" ca="1" si="85"/>
        <v>#N/A</v>
      </c>
    </row>
    <row r="368" spans="2:20">
      <c r="B368" s="1" t="e" cm="1">
        <f t="array" aca="1" ref="B368" ca="1">INDIRECT(L368)</f>
        <v>#N/A</v>
      </c>
      <c r="C368" t="e">
        <f t="shared" ca="1" si="73"/>
        <v>#N/A</v>
      </c>
      <c r="D368" t="e">
        <f t="shared" ca="1" si="74"/>
        <v>#N/A</v>
      </c>
      <c r="E368" t="e">
        <f t="shared" ca="1" si="77"/>
        <v>#N/A</v>
      </c>
      <c r="F368" s="1" t="e">
        <f t="shared" ca="1" si="79"/>
        <v>#N/A</v>
      </c>
      <c r="G368" s="1" t="e">
        <f t="shared" ca="1" si="81"/>
        <v>#N/A</v>
      </c>
      <c r="H368" s="1" t="e">
        <f t="shared" ca="1" si="83"/>
        <v>#N/A</v>
      </c>
      <c r="K368">
        <v>173</v>
      </c>
      <c r="L368" t="e">
        <f>_xlfn.TEXTJOIN("",TRUE,"Data!",(ADDRESS(VALUE(K369),MATCH(HLOOKUP($J$6,Data!$A$1:$BV$183,1,FALSE),Data!$A$1:$BV$1,0),4)))</f>
        <v>#N/A</v>
      </c>
      <c r="N368" t="e">
        <f t="shared" ca="1" si="75"/>
        <v>#N/A</v>
      </c>
      <c r="O368" t="e">
        <f t="shared" ca="1" si="76"/>
        <v>#N/A</v>
      </c>
      <c r="P368" t="e">
        <f t="shared" ca="1" si="78"/>
        <v>#N/A</v>
      </c>
      <c r="Q368" t="e">
        <f t="shared" ca="1" si="80"/>
        <v>#N/A</v>
      </c>
      <c r="R368" t="e">
        <f t="shared" ca="1" si="82"/>
        <v>#N/A</v>
      </c>
      <c r="S368" t="e">
        <f t="shared" ca="1" si="84"/>
        <v>#N/A</v>
      </c>
      <c r="T368" t="e">
        <f t="shared" ca="1" si="85"/>
        <v>#N/A</v>
      </c>
    </row>
    <row r="369" spans="2:20">
      <c r="B369" s="1" t="e" cm="1">
        <f t="array" aca="1" ref="B369" ca="1">INDIRECT(L369)</f>
        <v>#N/A</v>
      </c>
      <c r="C369" t="e">
        <f t="shared" ca="1" si="73"/>
        <v>#N/A</v>
      </c>
      <c r="D369" t="e">
        <f t="shared" ca="1" si="74"/>
        <v>#N/A</v>
      </c>
      <c r="E369" t="e">
        <f t="shared" ca="1" si="77"/>
        <v>#N/A</v>
      </c>
      <c r="F369" s="1" t="e">
        <f t="shared" ca="1" si="79"/>
        <v>#N/A</v>
      </c>
      <c r="G369" s="1" t="e">
        <f t="shared" ca="1" si="81"/>
        <v>#N/A</v>
      </c>
      <c r="H369" s="1" t="e">
        <f t="shared" ca="1" si="83"/>
        <v>#N/A</v>
      </c>
      <c r="K369">
        <v>174</v>
      </c>
      <c r="L369" t="e">
        <f>_xlfn.TEXTJOIN("",TRUE,"Data!",(ADDRESS(VALUE(K370),MATCH(HLOOKUP($J$6,Data!$A$1:$BV$183,1,FALSE),Data!$A$1:$BV$1,0),4)))</f>
        <v>#N/A</v>
      </c>
      <c r="N369" t="e">
        <f t="shared" ca="1" si="75"/>
        <v>#N/A</v>
      </c>
      <c r="O369" t="e">
        <f t="shared" ca="1" si="76"/>
        <v>#N/A</v>
      </c>
      <c r="P369" t="e">
        <f t="shared" ca="1" si="78"/>
        <v>#N/A</v>
      </c>
      <c r="Q369" t="e">
        <f t="shared" ca="1" si="80"/>
        <v>#N/A</v>
      </c>
      <c r="R369" t="e">
        <f t="shared" ca="1" si="82"/>
        <v>#N/A</v>
      </c>
      <c r="S369" t="e">
        <f t="shared" ca="1" si="84"/>
        <v>#N/A</v>
      </c>
      <c r="T369" t="e">
        <f t="shared" ca="1" si="85"/>
        <v>#N/A</v>
      </c>
    </row>
    <row r="370" spans="2:20">
      <c r="B370" s="1" t="e" cm="1">
        <f t="array" aca="1" ref="B370" ca="1">INDIRECT(L370)</f>
        <v>#N/A</v>
      </c>
      <c r="C370" t="e">
        <f t="shared" ca="1" si="73"/>
        <v>#N/A</v>
      </c>
      <c r="D370" t="e">
        <f t="shared" ca="1" si="74"/>
        <v>#N/A</v>
      </c>
      <c r="E370" t="e">
        <f t="shared" ca="1" si="77"/>
        <v>#N/A</v>
      </c>
      <c r="F370" s="1" t="e">
        <f t="shared" ca="1" si="79"/>
        <v>#N/A</v>
      </c>
      <c r="G370" s="1" t="e">
        <f t="shared" ca="1" si="81"/>
        <v>#N/A</v>
      </c>
      <c r="H370" s="1" t="e">
        <f t="shared" ca="1" si="83"/>
        <v>#N/A</v>
      </c>
      <c r="K370">
        <v>175</v>
      </c>
      <c r="L370" t="e">
        <f>_xlfn.TEXTJOIN("",TRUE,"Data!",(ADDRESS(VALUE(K371),MATCH(HLOOKUP($J$6,Data!$A$1:$BV$183,1,FALSE),Data!$A$1:$BV$1,0),4)))</f>
        <v>#N/A</v>
      </c>
      <c r="N370" t="e">
        <f t="shared" ca="1" si="75"/>
        <v>#N/A</v>
      </c>
      <c r="O370" t="e">
        <f t="shared" ca="1" si="76"/>
        <v>#N/A</v>
      </c>
      <c r="P370" t="e">
        <f t="shared" ca="1" si="78"/>
        <v>#N/A</v>
      </c>
      <c r="Q370" t="e">
        <f t="shared" ca="1" si="80"/>
        <v>#N/A</v>
      </c>
      <c r="R370" t="e">
        <f t="shared" ca="1" si="82"/>
        <v>#N/A</v>
      </c>
      <c r="S370" t="e">
        <f t="shared" ca="1" si="84"/>
        <v>#N/A</v>
      </c>
      <c r="T370" t="e">
        <f t="shared" ca="1" si="85"/>
        <v>#N/A</v>
      </c>
    </row>
    <row r="371" spans="2:20">
      <c r="B371" s="1" t="e" cm="1">
        <f t="array" aca="1" ref="B371" ca="1">INDIRECT(L371)</f>
        <v>#N/A</v>
      </c>
      <c r="C371" t="e">
        <f t="shared" ca="1" si="73"/>
        <v>#N/A</v>
      </c>
      <c r="D371" t="e">
        <f t="shared" ca="1" si="74"/>
        <v>#N/A</v>
      </c>
      <c r="E371" t="e">
        <f t="shared" ca="1" si="77"/>
        <v>#N/A</v>
      </c>
      <c r="F371" s="1" t="e">
        <f t="shared" ca="1" si="79"/>
        <v>#N/A</v>
      </c>
      <c r="G371" s="1" t="e">
        <f t="shared" ca="1" si="81"/>
        <v>#N/A</v>
      </c>
      <c r="H371" s="1" t="e">
        <f t="shared" ca="1" si="83"/>
        <v>#N/A</v>
      </c>
      <c r="K371">
        <v>176</v>
      </c>
      <c r="L371" t="e">
        <f>_xlfn.TEXTJOIN("",TRUE,"Data!",(ADDRESS(VALUE(K372),MATCH(HLOOKUP($J$6,Data!$A$1:$BV$183,1,FALSE),Data!$A$1:$BV$1,0),4)))</f>
        <v>#N/A</v>
      </c>
      <c r="N371" t="e">
        <f t="shared" ca="1" si="75"/>
        <v>#N/A</v>
      </c>
      <c r="O371" t="e">
        <f t="shared" ca="1" si="76"/>
        <v>#N/A</v>
      </c>
      <c r="P371" t="e">
        <f t="shared" ca="1" si="78"/>
        <v>#N/A</v>
      </c>
      <c r="Q371" t="e">
        <f t="shared" ca="1" si="80"/>
        <v>#N/A</v>
      </c>
      <c r="R371" t="e">
        <f t="shared" ca="1" si="82"/>
        <v>#N/A</v>
      </c>
      <c r="S371" t="e">
        <f t="shared" ca="1" si="84"/>
        <v>#N/A</v>
      </c>
      <c r="T371" t="e">
        <f t="shared" ca="1" si="85"/>
        <v>#N/A</v>
      </c>
    </row>
    <row r="372" spans="2:20">
      <c r="B372" s="1" t="e" cm="1">
        <f t="array" aca="1" ref="B372" ca="1">INDIRECT(L372)</f>
        <v>#N/A</v>
      </c>
      <c r="C372" t="e">
        <f t="shared" ca="1" si="73"/>
        <v>#N/A</v>
      </c>
      <c r="D372" t="e">
        <f t="shared" ca="1" si="74"/>
        <v>#N/A</v>
      </c>
      <c r="E372" t="e">
        <f t="shared" ca="1" si="77"/>
        <v>#N/A</v>
      </c>
      <c r="F372" s="1" t="e">
        <f t="shared" ca="1" si="79"/>
        <v>#N/A</v>
      </c>
      <c r="G372" s="1" t="e">
        <f t="shared" ca="1" si="81"/>
        <v>#N/A</v>
      </c>
      <c r="H372" s="1" t="e">
        <f t="shared" ca="1" si="83"/>
        <v>#N/A</v>
      </c>
      <c r="K372">
        <v>177</v>
      </c>
      <c r="L372" t="e">
        <f>_xlfn.TEXTJOIN("",TRUE,"Data!",(ADDRESS(VALUE(K373),MATCH(HLOOKUP($J$6,Data!$A$1:$BV$183,1,FALSE),Data!$A$1:$BV$1,0),4)))</f>
        <v>#N/A</v>
      </c>
      <c r="N372" t="e">
        <f t="shared" ca="1" si="75"/>
        <v>#N/A</v>
      </c>
      <c r="O372" t="e">
        <f t="shared" ca="1" si="76"/>
        <v>#N/A</v>
      </c>
      <c r="P372" t="e">
        <f t="shared" ca="1" si="78"/>
        <v>#N/A</v>
      </c>
      <c r="Q372" t="e">
        <f t="shared" ca="1" si="80"/>
        <v>#N/A</v>
      </c>
      <c r="R372" t="e">
        <f t="shared" ca="1" si="82"/>
        <v>#N/A</v>
      </c>
      <c r="S372" t="e">
        <f t="shared" ca="1" si="84"/>
        <v>#N/A</v>
      </c>
      <c r="T372" t="e">
        <f t="shared" ca="1" si="85"/>
        <v>#N/A</v>
      </c>
    </row>
    <row r="373" spans="2:20">
      <c r="B373" s="1" t="e" cm="1">
        <f t="array" aca="1" ref="B373" ca="1">INDIRECT(L373)</f>
        <v>#N/A</v>
      </c>
      <c r="C373" t="e">
        <f t="shared" ca="1" si="73"/>
        <v>#N/A</v>
      </c>
      <c r="D373" t="e">
        <f t="shared" ca="1" si="74"/>
        <v>#N/A</v>
      </c>
      <c r="E373" t="e">
        <f t="shared" ca="1" si="77"/>
        <v>#N/A</v>
      </c>
      <c r="F373" s="1" t="e">
        <f t="shared" ca="1" si="79"/>
        <v>#N/A</v>
      </c>
      <c r="G373" s="1" t="e">
        <f t="shared" ca="1" si="81"/>
        <v>#N/A</v>
      </c>
      <c r="H373" s="1" t="e">
        <f t="shared" ca="1" si="83"/>
        <v>#N/A</v>
      </c>
      <c r="K373">
        <v>178</v>
      </c>
      <c r="L373" t="e">
        <f>_xlfn.TEXTJOIN("",TRUE,"Data!",(ADDRESS(VALUE(K374),MATCH(HLOOKUP($J$6,Data!$A$1:$BV$183,1,FALSE),Data!$A$1:$BV$1,0),4)))</f>
        <v>#N/A</v>
      </c>
      <c r="N373" t="e">
        <f t="shared" ca="1" si="75"/>
        <v>#N/A</v>
      </c>
      <c r="O373" t="e">
        <f t="shared" ca="1" si="76"/>
        <v>#N/A</v>
      </c>
      <c r="P373" t="e">
        <f t="shared" ca="1" si="78"/>
        <v>#N/A</v>
      </c>
      <c r="Q373" t="e">
        <f t="shared" ca="1" si="80"/>
        <v>#N/A</v>
      </c>
      <c r="R373" t="e">
        <f t="shared" ca="1" si="82"/>
        <v>#N/A</v>
      </c>
      <c r="S373" t="e">
        <f t="shared" ca="1" si="84"/>
        <v>#N/A</v>
      </c>
      <c r="T373" t="e">
        <f t="shared" ca="1" si="85"/>
        <v>#N/A</v>
      </c>
    </row>
    <row r="374" spans="2:20">
      <c r="B374" s="1" t="e" cm="1">
        <f t="array" aca="1" ref="B374" ca="1">INDIRECT(L374)</f>
        <v>#N/A</v>
      </c>
      <c r="C374" t="e">
        <f t="shared" ca="1" si="73"/>
        <v>#N/A</v>
      </c>
      <c r="D374" t="e">
        <f t="shared" ca="1" si="74"/>
        <v>#N/A</v>
      </c>
      <c r="E374" t="e">
        <f t="shared" ca="1" si="77"/>
        <v>#N/A</v>
      </c>
      <c r="F374" s="1" t="e">
        <f t="shared" ca="1" si="79"/>
        <v>#N/A</v>
      </c>
      <c r="G374" s="1" t="e">
        <f t="shared" ca="1" si="81"/>
        <v>#N/A</v>
      </c>
      <c r="H374" s="1" t="e">
        <f t="shared" ca="1" si="83"/>
        <v>#N/A</v>
      </c>
      <c r="K374">
        <v>179</v>
      </c>
      <c r="L374" t="e">
        <f>_xlfn.TEXTJOIN("",TRUE,"Data!",(ADDRESS(VALUE(K375),MATCH(HLOOKUP($J$6,Data!$A$1:$BV$183,1,FALSE),Data!$A$1:$BV$1,0),4)))</f>
        <v>#N/A</v>
      </c>
      <c r="N374" t="e">
        <f t="shared" ca="1" si="75"/>
        <v>#N/A</v>
      </c>
      <c r="O374" t="e">
        <f t="shared" ca="1" si="76"/>
        <v>#N/A</v>
      </c>
      <c r="P374" t="e">
        <f t="shared" ca="1" si="78"/>
        <v>#N/A</v>
      </c>
      <c r="Q374" t="e">
        <f t="shared" ca="1" si="80"/>
        <v>#N/A</v>
      </c>
      <c r="R374" t="e">
        <f t="shared" ca="1" si="82"/>
        <v>#N/A</v>
      </c>
      <c r="S374" t="e">
        <f t="shared" ca="1" si="84"/>
        <v>#N/A</v>
      </c>
      <c r="T374" t="e">
        <f t="shared" ca="1" si="85"/>
        <v>#N/A</v>
      </c>
    </row>
    <row r="375" spans="2:20">
      <c r="B375" s="1" t="e" cm="1">
        <f t="array" aca="1" ref="B375" ca="1">INDIRECT(L375)</f>
        <v>#N/A</v>
      </c>
      <c r="C375" t="e">
        <f t="shared" ca="1" si="73"/>
        <v>#N/A</v>
      </c>
      <c r="D375" t="e">
        <f t="shared" ca="1" si="74"/>
        <v>#N/A</v>
      </c>
      <c r="E375" t="e">
        <f t="shared" ca="1" si="77"/>
        <v>#N/A</v>
      </c>
      <c r="F375" s="1" t="e">
        <f t="shared" ca="1" si="79"/>
        <v>#N/A</v>
      </c>
      <c r="G375" s="1" t="e">
        <f t="shared" ca="1" si="81"/>
        <v>#N/A</v>
      </c>
      <c r="H375" s="1" t="e">
        <f t="shared" ca="1" si="83"/>
        <v>#N/A</v>
      </c>
      <c r="K375">
        <v>180</v>
      </c>
      <c r="L375" t="e">
        <f>_xlfn.TEXTJOIN("",TRUE,"Data!",(ADDRESS(VALUE(K376),MATCH(HLOOKUP($J$6,Data!$A$1:$BV$183,1,FALSE),Data!$A$1:$BV$1,0),4)))</f>
        <v>#N/A</v>
      </c>
      <c r="N375" t="e">
        <f t="shared" ca="1" si="75"/>
        <v>#N/A</v>
      </c>
      <c r="O375" t="e">
        <f t="shared" ca="1" si="76"/>
        <v>#N/A</v>
      </c>
      <c r="P375" t="e">
        <f t="shared" ca="1" si="78"/>
        <v>#N/A</v>
      </c>
      <c r="Q375" t="e">
        <f t="shared" ca="1" si="80"/>
        <v>#N/A</v>
      </c>
      <c r="R375" t="e">
        <f t="shared" ca="1" si="82"/>
        <v>#N/A</v>
      </c>
      <c r="S375" t="e">
        <f t="shared" ca="1" si="84"/>
        <v>#N/A</v>
      </c>
      <c r="T375" t="e">
        <f t="shared" ca="1" si="85"/>
        <v>#N/A</v>
      </c>
    </row>
    <row r="376" spans="2:20">
      <c r="B376" s="1" t="e" cm="1">
        <f t="array" aca="1" ref="B376" ca="1">INDIRECT(L376)</f>
        <v>#N/A</v>
      </c>
      <c r="C376" t="e">
        <f t="shared" ca="1" si="73"/>
        <v>#N/A</v>
      </c>
      <c r="D376" t="e">
        <f t="shared" ca="1" si="74"/>
        <v>#N/A</v>
      </c>
      <c r="E376" t="e">
        <f t="shared" ca="1" si="77"/>
        <v>#N/A</v>
      </c>
      <c r="F376" s="1" t="e">
        <f t="shared" ca="1" si="79"/>
        <v>#N/A</v>
      </c>
      <c r="G376" s="1" t="e">
        <f t="shared" ca="1" si="81"/>
        <v>#N/A</v>
      </c>
      <c r="H376" s="1" t="e">
        <f t="shared" ca="1" si="83"/>
        <v>#N/A</v>
      </c>
      <c r="K376">
        <v>181</v>
      </c>
      <c r="L376" t="e">
        <f>_xlfn.TEXTJOIN("",TRUE,"Data!",(ADDRESS(VALUE(K377),MATCH(HLOOKUP($J$6,Data!$A$1:$BV$183,1,FALSE),Data!$A$1:$BV$1,0),4)))</f>
        <v>#N/A</v>
      </c>
      <c r="N376" t="e">
        <f t="shared" ca="1" si="75"/>
        <v>#N/A</v>
      </c>
      <c r="O376" t="e">
        <f t="shared" ca="1" si="76"/>
        <v>#N/A</v>
      </c>
      <c r="P376" t="e">
        <f t="shared" ca="1" si="78"/>
        <v>#N/A</v>
      </c>
      <c r="Q376" t="e">
        <f t="shared" ca="1" si="80"/>
        <v>#N/A</v>
      </c>
      <c r="R376" t="e">
        <f t="shared" ca="1" si="82"/>
        <v>#N/A</v>
      </c>
      <c r="S376" t="e">
        <f t="shared" ca="1" si="84"/>
        <v>#N/A</v>
      </c>
      <c r="T376" t="e">
        <f t="shared" ca="1" si="85"/>
        <v>#N/A</v>
      </c>
    </row>
    <row r="377" spans="2:20">
      <c r="B377" s="1" t="e" cm="1">
        <f t="array" aca="1" ref="B377" ca="1">INDIRECT(L377)</f>
        <v>#N/A</v>
      </c>
      <c r="C377" t="e">
        <f t="shared" ca="1" si="73"/>
        <v>#N/A</v>
      </c>
      <c r="D377" t="e">
        <f t="shared" ca="1" si="74"/>
        <v>#N/A</v>
      </c>
      <c r="E377" t="e">
        <f t="shared" ca="1" si="77"/>
        <v>#N/A</v>
      </c>
      <c r="F377" s="1" t="e">
        <f t="shared" ca="1" si="79"/>
        <v>#N/A</v>
      </c>
      <c r="G377" s="1" t="e">
        <f t="shared" ca="1" si="81"/>
        <v>#N/A</v>
      </c>
      <c r="H377" s="1" t="e">
        <f t="shared" ca="1" si="83"/>
        <v>#N/A</v>
      </c>
      <c r="K377">
        <v>182</v>
      </c>
      <c r="L377" t="e">
        <f>_xlfn.TEXTJOIN("",TRUE,"Data!",(ADDRESS(VALUE(K378),MATCH(HLOOKUP($J$6,Data!$A$1:$BV$183,1,FALSE),Data!$A$1:$BV$1,0),4)))</f>
        <v>#N/A</v>
      </c>
      <c r="N377" t="e">
        <f t="shared" ca="1" si="75"/>
        <v>#N/A</v>
      </c>
      <c r="O377" t="e">
        <f t="shared" ca="1" si="76"/>
        <v>#N/A</v>
      </c>
      <c r="P377" t="e">
        <f t="shared" ca="1" si="78"/>
        <v>#N/A</v>
      </c>
      <c r="Q377" t="e">
        <f t="shared" ca="1" si="80"/>
        <v>#N/A</v>
      </c>
      <c r="R377" t="e">
        <f t="shared" ca="1" si="82"/>
        <v>#N/A</v>
      </c>
      <c r="S377" t="e">
        <f t="shared" ca="1" si="84"/>
        <v>#N/A</v>
      </c>
      <c r="T377" t="e">
        <f t="shared" ca="1" si="85"/>
        <v>#N/A</v>
      </c>
    </row>
    <row r="378" spans="2:20">
      <c r="B378" s="1" t="e" cm="1">
        <f t="array" aca="1" ref="B378" ca="1">INDIRECT(L378)</f>
        <v>#N/A</v>
      </c>
      <c r="K378">
        <v>183</v>
      </c>
      <c r="L378" t="e">
        <f>_xlfn.TEXTJOIN("",TRUE,"Data!",(ADDRESS(VALUE(K379),MATCH(HLOOKUP($J$6,Data!$A$1:$BV$183,1,FALSE),Data!$A$1:$BV$1,0),4)))</f>
        <v>#N/A</v>
      </c>
      <c r="N378" t="e">
        <f t="shared" ca="1" si="75"/>
        <v>#N/A</v>
      </c>
      <c r="O378" t="e">
        <f t="shared" ca="1" si="76"/>
        <v>#N/A</v>
      </c>
      <c r="P378" t="e">
        <f t="shared" ca="1" si="78"/>
        <v>#N/A</v>
      </c>
      <c r="Q378" t="e">
        <f t="shared" ca="1" si="80"/>
        <v>#N/A</v>
      </c>
      <c r="R378" t="e">
        <f t="shared" ca="1" si="82"/>
        <v>#N/A</v>
      </c>
      <c r="S378" t="e">
        <f t="shared" ca="1" si="84"/>
        <v>#N/A</v>
      </c>
      <c r="T378" t="e">
        <f t="shared" ca="1" si="85"/>
        <v>#N/A</v>
      </c>
    </row>
    <row r="379" spans="2:20">
      <c r="B379" s="1" t="e" cm="1">
        <f t="array" aca="1" ref="B379" ca="1">INDIRECT(L379)</f>
        <v>#N/A</v>
      </c>
      <c r="C379" t="e">
        <f ca="1">B378</f>
        <v>#N/A</v>
      </c>
      <c r="K379">
        <v>184</v>
      </c>
      <c r="L379" t="e">
        <f>_xlfn.TEXTJOIN("",TRUE,"Data!",(ADDRESS(VALUE(K380),MATCH(HLOOKUP($J$6,Data!$A$1:$BV$183,1,FALSE),Data!$A$1:$BV$1,0),4)))</f>
        <v>#N/A</v>
      </c>
      <c r="N379" t="e">
        <f t="shared" ca="1" si="75"/>
        <v>#N/A</v>
      </c>
    </row>
    <row r="380" spans="2:20">
      <c r="B380" s="1" t="e" cm="1">
        <f t="array" aca="1" ref="B380" ca="1">INDIRECT(L380)</f>
        <v>#N/A</v>
      </c>
      <c r="C380" t="e">
        <f t="shared" ref="C380:C382" ca="1" si="86">B379</f>
        <v>#N/A</v>
      </c>
      <c r="D380" t="e">
        <f ca="1">B378</f>
        <v>#N/A</v>
      </c>
      <c r="K380">
        <v>185</v>
      </c>
      <c r="L380" t="e">
        <f>_xlfn.TEXTJOIN("",TRUE,"Data!",(ADDRESS(VALUE(K381),MATCH(HLOOKUP($J$6,Data!$A$1:$BV$183,1,FALSE),Data!$A$1:$BV$1,0),4)))</f>
        <v>#N/A</v>
      </c>
      <c r="N380" t="e">
        <f t="shared" ca="1" si="75"/>
        <v>#N/A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2:20">
      <c r="B381" s="1" t="e" cm="1">
        <f t="array" aca="1" ref="B381" ca="1">INDIRECT(L381)</f>
        <v>#REF!</v>
      </c>
      <c r="C381" t="e">
        <f t="shared" ca="1" si="86"/>
        <v>#N/A</v>
      </c>
      <c r="D381" t="e">
        <f t="shared" ref="D381:D382" ca="1" si="87">B379</f>
        <v>#N/A</v>
      </c>
      <c r="E381" t="e">
        <f ca="1">B378</f>
        <v>#N/A</v>
      </c>
      <c r="K381">
        <v>186</v>
      </c>
      <c r="N381" t="e">
        <f t="shared" ca="1" si="75"/>
        <v>#REF!</v>
      </c>
      <c r="O381" t="e">
        <f ca="1">N380</f>
        <v>#N/A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2:20">
      <c r="B382" s="1" t="e" cm="1">
        <f t="array" aca="1" ref="B382" ca="1">INDIRECT(L382)</f>
        <v>#REF!</v>
      </c>
      <c r="C382" t="e">
        <f t="shared" ca="1" si="86"/>
        <v>#REF!</v>
      </c>
      <c r="D382" t="e">
        <f t="shared" ca="1" si="87"/>
        <v>#N/A</v>
      </c>
      <c r="E382" t="e">
        <f t="shared" ref="E382" ca="1" si="88">B379</f>
        <v>#N/A</v>
      </c>
      <c r="F382" s="1" t="e">
        <f ca="1">B378</f>
        <v>#N/A</v>
      </c>
      <c r="N382" t="e">
        <f t="shared" ref="N382" ca="1" si="89">B382+B381*$J$2</f>
        <v>#REF!</v>
      </c>
      <c r="O382" t="e">
        <f t="shared" ref="O382" ca="1" si="90">N381</f>
        <v>#REF!</v>
      </c>
      <c r="P382" t="e">
        <f ca="1">N380</f>
        <v>#N/A</v>
      </c>
      <c r="Q382">
        <v>0</v>
      </c>
      <c r="R382">
        <v>0</v>
      </c>
      <c r="S382">
        <v>0</v>
      </c>
      <c r="T382">
        <v>0</v>
      </c>
    </row>
  </sheetData>
  <dataValidations count="2">
    <dataValidation type="whole" errorStyle="warning" allowBlank="1" showInputMessage="1" showErrorMessage="1" errorTitle="Invalid number" error=" Lag value, measured in weeks, can be from 0 to 6 " promptTitle="Lag" prompt="Enter the lag in weeks" sqref="J1 J4" xr:uid="{BF2F19A2-032C-4E4E-A0A9-9ECE23B38B29}">
      <formula1>0</formula1>
      <formula2>6</formula2>
    </dataValidation>
    <dataValidation type="decimal" errorStyle="warning" allowBlank="1" showInputMessage="1" showErrorMessage="1" errorTitle="Re enter" error="Enter value between 0 to 1" promptTitle="Adstock" prompt="Enter Value between 0 and 1" sqref="J5 J2" xr:uid="{348B1C59-949F-42FD-B7C2-26C9CB5CF028}">
      <formula1>0</formula1>
      <formula2>1</formula2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nter the right variable" error="You can only enter the name of variables as in the column name" promptTitle="Please select the variable" prompt="Please select a variable to plot the graph_x000a_" xr:uid="{E052868B-DFC3-440D-B9A2-DCFD244B1F7F}">
          <x14:formula1>
            <xm:f>Data!$C$1:$BV$1</xm:f>
          </x14:formula1>
          <xm:sqref>J3 J6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FE0E60B6288C438FF952FF9E8D94A8" ma:contentTypeVersion="6" ma:contentTypeDescription="Create a new document." ma:contentTypeScope="" ma:versionID="2091a9f8a3d267614844acfb631cdd3c">
  <xsd:schema xmlns:xsd="http://www.w3.org/2001/XMLSchema" xmlns:xs="http://www.w3.org/2001/XMLSchema" xmlns:p="http://schemas.microsoft.com/office/2006/metadata/properties" xmlns:ns2="52cdb729-97fd-41bc-a53e-bcc34c493d9b" xmlns:ns3="ce5ebf42-b3e3-49f9-9ad6-f099587961e6" targetNamespace="http://schemas.microsoft.com/office/2006/metadata/properties" ma:root="true" ma:fieldsID="9952790aff836befc010f78b4e65d9aa" ns2:_="" ns3:_="">
    <xsd:import namespace="52cdb729-97fd-41bc-a53e-bcc34c493d9b"/>
    <xsd:import namespace="ce5ebf42-b3e3-49f9-9ad6-f099587961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db729-97fd-41bc-a53e-bcc34c493d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ebf42-b3e3-49f9-9ad6-f099587961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C0AF00-C04A-465B-9720-C4AFE104B6C6}"/>
</file>

<file path=customXml/itemProps2.xml><?xml version="1.0" encoding="utf-8"?>
<ds:datastoreItem xmlns:ds="http://schemas.openxmlformats.org/officeDocument/2006/customXml" ds:itemID="{A0E75C01-B246-4CED-9FEB-0C15ECA87324}"/>
</file>

<file path=customXml/itemProps3.xml><?xml version="1.0" encoding="utf-8"?>
<ds:datastoreItem xmlns:ds="http://schemas.openxmlformats.org/officeDocument/2006/customXml" ds:itemID="{71FB95CB-401F-4728-9EAC-2E0C076E6E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Prakrita K</cp:lastModifiedBy>
  <cp:revision/>
  <dcterms:created xsi:type="dcterms:W3CDTF">2022-05-09T07:49:52Z</dcterms:created>
  <dcterms:modified xsi:type="dcterms:W3CDTF">2022-11-28T17:28:28Z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0x010100DFFE0E60B6288C438FF952FF9E8D94A8</vt:lpwstr>
  </property>
</Properties>
</file>