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186D6964-B7D1-4077-AB90-C2F521F7D8C4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Workers1" sheetId="1" r:id="rId1"/>
    <sheet name="Worker2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3" l="1"/>
  <c r="C25" i="3"/>
  <c r="C24" i="3"/>
  <c r="C23" i="3"/>
  <c r="C22" i="3"/>
  <c r="C21" i="3"/>
  <c r="L16" i="3"/>
  <c r="E21" i="3" a="1"/>
  <c r="E21" i="3"/>
  <c r="D7" i="1" a="1"/>
  <c r="D7" i="1"/>
  <c r="D8" i="1" a="1"/>
  <c r="D8" i="1"/>
  <c r="D9" i="1" a="1"/>
  <c r="D9" i="1"/>
  <c r="D10" i="1" a="1"/>
  <c r="D10" i="1"/>
  <c r="D14" i="1" a="1"/>
  <c r="D14" i="1"/>
  <c r="D13" i="1" a="1"/>
  <c r="D13" i="1"/>
  <c r="D12" i="1" a="1"/>
  <c r="D12" i="1"/>
  <c r="D11" i="1" a="1"/>
  <c r="D11" i="1"/>
  <c r="L9" i="1"/>
  <c r="L10" i="1"/>
  <c r="L11" i="1"/>
  <c r="L12" i="1"/>
  <c r="L13" i="1"/>
  <c r="L14" i="1"/>
  <c r="L8" i="1"/>
  <c r="D3" i="1" a="1"/>
  <c r="D3" i="1"/>
  <c r="A7" i="1" a="1"/>
  <c r="A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<sst xmlns="http://schemas.openxmlformats.org/spreadsheetml/2006/main" count="99" uniqueCount="34">
  <si>
    <t>Employees Scheduling Problem</t>
  </si>
  <si>
    <t>[18.0, 10.0, 8.0, 0.0, 13.0, 0.0, 4.0]</t>
  </si>
  <si>
    <t>Decision Variable</t>
  </si>
  <si>
    <t>Monday</t>
  </si>
  <si>
    <t>Tuesday</t>
  </si>
  <si>
    <t>&gt;=</t>
  </si>
  <si>
    <t>Wednesday</t>
  </si>
  <si>
    <t>Thursday</t>
  </si>
  <si>
    <t>Friday</t>
  </si>
  <si>
    <t>Saturday</t>
  </si>
  <si>
    <t>Sunday</t>
  </si>
  <si>
    <t>Working Schedule of employees starting shift</t>
  </si>
  <si>
    <t>Shift start day</t>
  </si>
  <si>
    <t>Advertising Mode</t>
  </si>
  <si>
    <t>Group</t>
  </si>
  <si>
    <t>Revenge</t>
  </si>
  <si>
    <t>Sunday Night Football</t>
  </si>
  <si>
    <t>The Simpsons</t>
  </si>
  <si>
    <t>Sports Center</t>
  </si>
  <si>
    <t>Homeland</t>
  </si>
  <si>
    <t>Rachel Ray</t>
  </si>
  <si>
    <t>CNN</t>
  </si>
  <si>
    <t>The Good Wife</t>
  </si>
  <si>
    <t>Minimum Exposures</t>
  </si>
  <si>
    <t>Male 18-35</t>
  </si>
  <si>
    <t>Male 36-55</t>
  </si>
  <si>
    <t>Male &gt; 55</t>
  </si>
  <si>
    <t>Female 18-35</t>
  </si>
  <si>
    <t>Female 36-55</t>
  </si>
  <si>
    <t>Female &gt; 55</t>
  </si>
  <si>
    <t>Cost Per Ad</t>
  </si>
  <si>
    <t>Obj</t>
  </si>
  <si>
    <t>Number ads purchased</t>
  </si>
  <si>
    <t>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</si>
</sst>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5192D"/>
      <name val="Studio-Feixen-Sans"/>
      <charset val="1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3" fillId="0" borderId="0" xfId="0" applyFont="1"/>
    <xf numFmtId="0" fontId="2" fillId="0" borderId="0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4" fillId="3" borderId="3" xfId="0" applyFont="1" applyFill="1" applyBorder="1"/>
    <xf numFmtId="0" fontId="0" fillId="4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5192D"/>
        <name val="Studio-Feixen-Sans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5192D"/>
        <name val="Studio-Feixen-Sans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5192D"/>
        <name val="Studio-Feixen-Sans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5192D"/>
        <name val="Studio-Feixen-Sans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77069A-4DA8-48B5-88B5-8431D8F6DA64}" name="Table1" displayName="Table1" ref="C18:J25" totalsRowShown="0" headerRowDxfId="17" dataDxfId="16">
  <autoFilter ref="C18:J25" xr:uid="{5877069A-4DA8-48B5-88B5-8431D8F6DA6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D3AD35E-675C-49C0-86D6-4D147E843BA1}" name="Shift start day"/>
    <tableColumn id="2" xr3:uid="{A9AA385A-C4AB-4104-9630-B0A325339405}" name="Monday" dataDxfId="15"/>
    <tableColumn id="3" xr3:uid="{9457A5EA-C924-4A65-BC6E-21422053E755}" name="Tuesday" dataDxfId="14"/>
    <tableColumn id="4" xr3:uid="{1C9F2F87-136A-4216-86B6-3BCB61EC7EF6}" name="Wednesday" dataDxfId="13"/>
    <tableColumn id="5" xr3:uid="{E6DEAC12-BEC7-4BCA-A4F2-1844F7BADBED}" name="Thursday" dataDxfId="12"/>
    <tableColumn id="6" xr3:uid="{BB8168BE-99C2-496B-894D-8C666BB7D325}" name="Friday" dataDxfId="11"/>
    <tableColumn id="7" xr3:uid="{D84F0286-4E12-4E2B-B9CA-E6218775CFCD}" name="Saturday" dataDxfId="10"/>
    <tableColumn id="8" xr3:uid="{742D6176-5E33-4D26-BA46-F2A3BE0CDA7A}" name="Sunday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145DCD-9550-4047-B085-25BD28021E3C}" name="Table13" displayName="Table13" ref="A2:H9" totalsRowShown="0" headerRowDxfId="8" dataDxfId="7">
  <autoFilter ref="A2:H9" xr:uid="{7F145DCD-9550-4047-B085-25BD28021E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FB92535-C7CB-4BAA-BB22-7D2C90C9F1A8}" name="Shift start day"/>
    <tableColumn id="2" xr3:uid="{52CB9F7D-9738-412D-B7B3-54323727919C}" name="Monday" dataDxfId="6"/>
    <tableColumn id="3" xr3:uid="{F0ACB275-36EF-4678-9767-4F679D9ED18F}" name="Tuesday" dataDxfId="5"/>
    <tableColumn id="4" xr3:uid="{96CC755E-29B9-4543-A624-3BA6BD234C38}" name="Wednesday" dataDxfId="4"/>
    <tableColumn id="5" xr3:uid="{3C797EEE-7B8E-40E4-B6F8-6D1182BD6606}" name="Thursday" dataDxfId="3"/>
    <tableColumn id="6" xr3:uid="{BD91B877-67FB-4408-8CE8-83D968FDE5E0}" name="Friday" dataDxfId="2"/>
    <tableColumn id="7" xr3:uid="{F97672F8-CE25-4421-BC25-56D6AC642F24}" name="Saturday" dataDxfId="1"/>
    <tableColumn id="8" xr3:uid="{AF9D4A68-F520-46B4-9E7B-FD795400CA3D}" name="Sunday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93F8E3-BCAF-4451-BFF0-156B4C625304}" name="Table3" displayName="Table3" ref="B5:J12" totalsRowShown="0">
  <autoFilter ref="B5:J12" xr:uid="{5793F8E3-BCAF-4451-BFF0-156B4C6253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C789BF1-6458-48EC-BB9C-F5CA452E7B5B}" name="Group"/>
    <tableColumn id="2" xr3:uid="{B5673AC6-D81E-4537-9AB5-AE9B6EA4C0CF}" name="Revenge"/>
    <tableColumn id="3" xr3:uid="{81DD1FEF-0D71-43BC-BFD2-21C97A496CD4}" name="Sunday Night Football"/>
    <tableColumn id="4" xr3:uid="{F0704CC5-CE64-4D52-A0D4-18F1532F46E0}" name="The Simpsons"/>
    <tableColumn id="5" xr3:uid="{B00081CD-E9B7-415D-99C3-9B2FA9FE9EA1}" name="Sports Center"/>
    <tableColumn id="6" xr3:uid="{79D904BE-3B46-477D-98D0-5A1F02FA7768}" name="Homeland"/>
    <tableColumn id="7" xr3:uid="{E12201B3-0085-44C1-B5A6-6373BF7A920D}" name="Rachel Ray"/>
    <tableColumn id="8" xr3:uid="{63EA11BF-E927-4897-A535-74C90373DFA9}" name="CNN"/>
    <tableColumn id="9" xr3:uid="{9BBCF7BC-6139-4859-B729-0545E546FBA9}" name="The Good Wif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showGridLines="0" workbookViewId="0">
      <selection activeCell="K4" sqref="K4"/>
    </sheetView>
  </sheetViews>
  <sheetFormatPr defaultRowHeight="15"/>
  <cols>
    <col min="2" max="2" width="12" customWidth="1"/>
    <col min="3" max="3" width="16" customWidth="1"/>
    <col min="4" max="5" width="10.85546875" bestFit="1" customWidth="1"/>
    <col min="6" max="6" width="13.85546875" bestFit="1" customWidth="1"/>
    <col min="7" max="7" width="11.5703125" bestFit="1" customWidth="1"/>
    <col min="9" max="9" width="11.42578125" bestFit="1" customWidth="1"/>
    <col min="10" max="10" width="10" bestFit="1" customWidth="1"/>
  </cols>
  <sheetData>
    <row r="1" spans="1:14">
      <c r="A1" t="s">
        <v>0</v>
      </c>
    </row>
    <row r="2" spans="1:14">
      <c r="D2" t="s">
        <v>1</v>
      </c>
    </row>
    <row r="3" spans="1:14">
      <c r="A3" t="s">
        <v>2</v>
      </c>
      <c r="D3" t="str" cm="1">
        <f t="array" ref="D3:J3">TRANSPOSE(B7:B13)</f>
        <v>Monday</v>
      </c>
      <c r="E3" t="str">
        <v>Tuesday</v>
      </c>
      <c r="F3" t="str">
        <v>Wednesday</v>
      </c>
      <c r="G3" t="str">
        <v>Thursday</v>
      </c>
      <c r="H3" t="str">
        <v>Friday</v>
      </c>
      <c r="I3" t="str">
        <v>Saturday</v>
      </c>
      <c r="J3" t="str">
        <v>Sunday</v>
      </c>
    </row>
    <row r="4" spans="1:14">
      <c r="D4" s="1">
        <v>18</v>
      </c>
      <c r="E4" s="1">
        <v>10</v>
      </c>
      <c r="F4" s="1">
        <v>8</v>
      </c>
      <c r="G4" s="1">
        <v>0</v>
      </c>
      <c r="H4" s="1">
        <v>13</v>
      </c>
      <c r="I4" s="1">
        <v>0</v>
      </c>
      <c r="J4" s="1">
        <v>4</v>
      </c>
    </row>
    <row r="7" spans="1:14">
      <c r="A7" cm="1">
        <f t="array" ref="A7:A13">_xlfn.SEQUENCE(7,1,0)</f>
        <v>0</v>
      </c>
      <c r="B7" t="s">
        <v>3</v>
      </c>
      <c r="D7" t="str" cm="1">
        <f t="array" ref="D7:J7">TRANSPOSE(B7:B13)</f>
        <v>Monday</v>
      </c>
      <c r="E7" t="str">
        <v>Tuesday</v>
      </c>
      <c r="F7" t="str">
        <v>Wednesday</v>
      </c>
      <c r="G7" t="str">
        <v>Thursday</v>
      </c>
      <c r="H7" t="str">
        <v>Friday</v>
      </c>
      <c r="I7" t="str">
        <v>Saturday</v>
      </c>
      <c r="J7" t="str">
        <v>Sunday</v>
      </c>
    </row>
    <row r="8" spans="1:14">
      <c r="A8">
        <v>1</v>
      </c>
      <c r="B8" t="s">
        <v>4</v>
      </c>
      <c r="C8" t="s">
        <v>3</v>
      </c>
      <c r="D8" cm="1">
        <f t="array" ref="D8:J8">TRANSPOSE(D19:D25)</f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L8">
        <f>SUMPRODUCT($D$4:$J$4,D8:J8)</f>
        <v>35</v>
      </c>
      <c r="M8" t="s">
        <v>5</v>
      </c>
      <c r="N8">
        <v>31</v>
      </c>
    </row>
    <row r="9" spans="1:14">
      <c r="A9">
        <v>2</v>
      </c>
      <c r="B9" t="s">
        <v>6</v>
      </c>
      <c r="C9" t="s">
        <v>4</v>
      </c>
      <c r="D9" cm="1">
        <f t="array" ref="D9:J9">TRANSPOSE(E19:E25)</f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L9">
        <f t="shared" ref="L9:L14" si="0">SUMPRODUCT($D$4:$J$4,D9:J9)</f>
        <v>45</v>
      </c>
      <c r="M9" t="s">
        <v>5</v>
      </c>
      <c r="N9">
        <v>45</v>
      </c>
    </row>
    <row r="10" spans="1:14">
      <c r="A10">
        <v>3</v>
      </c>
      <c r="B10" t="s">
        <v>7</v>
      </c>
      <c r="C10" t="s">
        <v>6</v>
      </c>
      <c r="D10" cm="1">
        <f t="array" ref="D10:J10">TRANSPOSE(F19:F25)</f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L10">
        <f t="shared" si="0"/>
        <v>40</v>
      </c>
      <c r="M10" t="s">
        <v>5</v>
      </c>
      <c r="N10">
        <v>40</v>
      </c>
    </row>
    <row r="11" spans="1:14">
      <c r="A11">
        <v>4</v>
      </c>
      <c r="B11" t="s">
        <v>8</v>
      </c>
      <c r="C11" t="s">
        <v>7</v>
      </c>
      <c r="D11" cm="1">
        <f t="array" ref="D11:J11">TRANSPOSE(G19:G25)</f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L11">
        <f t="shared" si="0"/>
        <v>40</v>
      </c>
      <c r="M11" t="s">
        <v>5</v>
      </c>
      <c r="N11">
        <v>40</v>
      </c>
    </row>
    <row r="12" spans="1:14">
      <c r="A12">
        <v>5</v>
      </c>
      <c r="B12" t="s">
        <v>9</v>
      </c>
      <c r="C12" t="s">
        <v>8</v>
      </c>
      <c r="D12" cm="1">
        <f t="array" ref="D12:J12">TRANSPOSE(H19:H25)</f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L12">
        <f t="shared" si="0"/>
        <v>49</v>
      </c>
      <c r="M12" t="s">
        <v>5</v>
      </c>
      <c r="N12">
        <v>48</v>
      </c>
    </row>
    <row r="13" spans="1:14">
      <c r="A13">
        <v>6</v>
      </c>
      <c r="B13" t="s">
        <v>10</v>
      </c>
      <c r="C13" t="s">
        <v>9</v>
      </c>
      <c r="D13" cm="1">
        <f t="array" ref="D13:J13">TRANSPOSE(I19:I25)</f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L13">
        <f t="shared" si="0"/>
        <v>31</v>
      </c>
      <c r="M13" t="s">
        <v>5</v>
      </c>
      <c r="N13">
        <v>30</v>
      </c>
    </row>
    <row r="14" spans="1:14">
      <c r="C14" t="s">
        <v>10</v>
      </c>
      <c r="D14" cm="1">
        <f t="array" ref="D14:J14">TRANSPOSE(J19:J25)</f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L14">
        <f t="shared" si="0"/>
        <v>25</v>
      </c>
      <c r="M14" t="s">
        <v>5</v>
      </c>
      <c r="N14">
        <v>25</v>
      </c>
    </row>
    <row r="16" spans="1:14" ht="18.75">
      <c r="C16" s="5"/>
    </row>
    <row r="17" spans="3:10" ht="18.75">
      <c r="C17" s="5" t="s">
        <v>11</v>
      </c>
    </row>
    <row r="18" spans="3:10">
      <c r="C18" s="2" t="s">
        <v>12</v>
      </c>
      <c r="D18" s="6" t="s">
        <v>3</v>
      </c>
      <c r="E18" s="6" t="s">
        <v>4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</row>
    <row r="19" spans="3:10">
      <c r="C19" t="s">
        <v>3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0</v>
      </c>
      <c r="J19" s="3">
        <v>0</v>
      </c>
    </row>
    <row r="20" spans="3:10">
      <c r="C20" t="s">
        <v>4</v>
      </c>
      <c r="D20" s="3">
        <v>0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0</v>
      </c>
    </row>
    <row r="21" spans="3:10">
      <c r="C21" t="s">
        <v>6</v>
      </c>
      <c r="D21" s="3">
        <v>0</v>
      </c>
      <c r="E21" s="3">
        <v>0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</row>
    <row r="22" spans="3:10" ht="14.25">
      <c r="C22" t="s">
        <v>7</v>
      </c>
      <c r="D22" s="4">
        <v>1</v>
      </c>
      <c r="E22" s="4">
        <v>0</v>
      </c>
      <c r="F22" s="3">
        <v>0</v>
      </c>
      <c r="G22" s="3">
        <v>1</v>
      </c>
      <c r="H22" s="3">
        <v>1</v>
      </c>
      <c r="I22" s="3">
        <v>1</v>
      </c>
      <c r="J22" s="3">
        <v>1</v>
      </c>
    </row>
    <row r="23" spans="3:10" ht="14.25">
      <c r="C23" t="s">
        <v>8</v>
      </c>
      <c r="D23" s="4">
        <v>1</v>
      </c>
      <c r="E23" s="4">
        <v>1</v>
      </c>
      <c r="F23" s="3">
        <v>0</v>
      </c>
      <c r="G23" s="3">
        <v>0</v>
      </c>
      <c r="H23" s="3">
        <v>1</v>
      </c>
      <c r="I23" s="3">
        <v>1</v>
      </c>
      <c r="J23" s="3">
        <v>1</v>
      </c>
    </row>
    <row r="24" spans="3:10" ht="14.25">
      <c r="C24" t="s">
        <v>9</v>
      </c>
      <c r="D24" s="4">
        <v>1</v>
      </c>
      <c r="E24" s="4">
        <v>1</v>
      </c>
      <c r="F24" s="3">
        <v>1</v>
      </c>
      <c r="G24" s="3">
        <v>0</v>
      </c>
      <c r="H24" s="3">
        <v>0</v>
      </c>
      <c r="I24" s="3">
        <v>1</v>
      </c>
      <c r="J24" s="3">
        <v>1</v>
      </c>
    </row>
    <row r="25" spans="3:10" ht="14.25">
      <c r="C25" t="s">
        <v>10</v>
      </c>
      <c r="D25" s="4">
        <v>1</v>
      </c>
      <c r="E25" s="4">
        <v>1</v>
      </c>
      <c r="F25" s="3">
        <v>1</v>
      </c>
      <c r="G25" s="3">
        <v>1</v>
      </c>
      <c r="H25" s="3">
        <v>0</v>
      </c>
      <c r="I25" s="3">
        <v>0</v>
      </c>
      <c r="J25" s="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9220-F4D9-41DC-A17D-40F9E1951526}">
  <dimension ref="A1:H9"/>
  <sheetViews>
    <sheetView workbookViewId="0">
      <selection activeCell="H18" sqref="H18"/>
    </sheetView>
  </sheetViews>
  <sheetFormatPr defaultRowHeight="15"/>
  <cols>
    <col min="1" max="1" width="14.5703125" customWidth="1"/>
  </cols>
  <sheetData>
    <row r="1" spans="1:8" ht="18.75">
      <c r="A1" s="5" t="s">
        <v>11</v>
      </c>
    </row>
    <row r="2" spans="1:8">
      <c r="A2" s="2" t="s">
        <v>12</v>
      </c>
      <c r="B2" s="6" t="s">
        <v>3</v>
      </c>
      <c r="C2" s="6" t="s">
        <v>4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</row>
    <row r="3" spans="1:8">
      <c r="A3" t="s">
        <v>3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</v>
      </c>
      <c r="H3" s="3">
        <v>0</v>
      </c>
    </row>
    <row r="4" spans="1:8">
      <c r="A4" t="s">
        <v>4</v>
      </c>
      <c r="B4" s="3">
        <v>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0</v>
      </c>
    </row>
    <row r="5" spans="1:8">
      <c r="A5" t="s">
        <v>6</v>
      </c>
      <c r="B5" s="3">
        <v>0</v>
      </c>
      <c r="C5" s="3">
        <v>0</v>
      </c>
      <c r="D5" s="3">
        <v>1</v>
      </c>
      <c r="E5" s="3">
        <v>1</v>
      </c>
      <c r="F5" s="3">
        <v>1</v>
      </c>
      <c r="G5" s="3">
        <v>1</v>
      </c>
      <c r="H5" s="3">
        <v>1</v>
      </c>
    </row>
    <row r="6" spans="1:8" ht="14.25">
      <c r="A6" t="s">
        <v>7</v>
      </c>
      <c r="B6" s="4">
        <v>1</v>
      </c>
      <c r="C6" s="4">
        <v>0</v>
      </c>
      <c r="D6" s="3">
        <v>0</v>
      </c>
      <c r="E6" s="3">
        <v>1</v>
      </c>
      <c r="F6" s="3">
        <v>1</v>
      </c>
      <c r="G6" s="3">
        <v>1</v>
      </c>
      <c r="H6" s="3">
        <v>1</v>
      </c>
    </row>
    <row r="7" spans="1:8" ht="14.25">
      <c r="A7" t="s">
        <v>8</v>
      </c>
      <c r="B7" s="4">
        <v>1</v>
      </c>
      <c r="C7" s="4">
        <v>1</v>
      </c>
      <c r="D7" s="3">
        <v>0</v>
      </c>
      <c r="E7" s="3">
        <v>0</v>
      </c>
      <c r="F7" s="3">
        <v>1</v>
      </c>
      <c r="G7" s="3">
        <v>1</v>
      </c>
      <c r="H7" s="3">
        <v>1</v>
      </c>
    </row>
    <row r="8" spans="1:8" ht="14.25">
      <c r="A8" t="s">
        <v>9</v>
      </c>
      <c r="B8" s="4">
        <v>1</v>
      </c>
      <c r="C8" s="4">
        <v>1</v>
      </c>
      <c r="D8" s="3">
        <v>1</v>
      </c>
      <c r="E8" s="3">
        <v>0</v>
      </c>
      <c r="F8" s="3">
        <v>0</v>
      </c>
      <c r="G8" s="3">
        <v>1</v>
      </c>
      <c r="H8" s="3">
        <v>1</v>
      </c>
    </row>
    <row r="9" spans="1:8" ht="14.25">
      <c r="A9" t="s">
        <v>10</v>
      </c>
      <c r="B9" s="4">
        <v>1</v>
      </c>
      <c r="C9" s="4">
        <v>1</v>
      </c>
      <c r="D9" s="3">
        <v>1</v>
      </c>
      <c r="E9" s="3">
        <v>1</v>
      </c>
      <c r="F9" s="3">
        <v>0</v>
      </c>
      <c r="G9" s="3">
        <v>0</v>
      </c>
      <c r="H9" s="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6256-78C3-4721-A0EB-D97C6E4BE15B}">
  <dimension ref="A1:L26"/>
  <sheetViews>
    <sheetView tabSelected="1" topLeftCell="A6" workbookViewId="0">
      <selection activeCell="C22" sqref="C22:C26"/>
    </sheetView>
  </sheetViews>
  <sheetFormatPr defaultRowHeight="15"/>
  <cols>
    <col min="2" max="2" width="15.7109375" customWidth="1"/>
    <col min="3" max="3" width="11" bestFit="1" customWidth="1"/>
    <col min="4" max="4" width="23.28515625" bestFit="1" customWidth="1"/>
    <col min="5" max="5" width="15.85546875" bestFit="1" customWidth="1"/>
    <col min="6" max="6" width="15.7109375" bestFit="1" customWidth="1"/>
    <col min="7" max="7" width="12.5703125" bestFit="1" customWidth="1"/>
    <col min="8" max="8" width="13.140625" bestFit="1" customWidth="1"/>
    <col min="10" max="10" width="16.85546875" customWidth="1"/>
    <col min="11" max="11" width="8.85546875" customWidth="1"/>
    <col min="12" max="12" width="14.85546875" customWidth="1"/>
  </cols>
  <sheetData>
    <row r="1" spans="1:12">
      <c r="A1" t="s">
        <v>13</v>
      </c>
    </row>
    <row r="5" spans="1:12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L5" t="s">
        <v>23</v>
      </c>
    </row>
    <row r="6" spans="1:12">
      <c r="B6" t="s">
        <v>24</v>
      </c>
      <c r="C6">
        <v>5</v>
      </c>
      <c r="D6">
        <v>6</v>
      </c>
      <c r="E6">
        <v>5</v>
      </c>
      <c r="F6">
        <v>0.5</v>
      </c>
      <c r="G6">
        <v>0.7</v>
      </c>
      <c r="H6">
        <v>0.1</v>
      </c>
      <c r="I6">
        <v>0.1</v>
      </c>
      <c r="J6">
        <v>3</v>
      </c>
      <c r="L6">
        <v>60</v>
      </c>
    </row>
    <row r="7" spans="1:12">
      <c r="B7" t="s">
        <v>25</v>
      </c>
      <c r="C7">
        <v>3</v>
      </c>
      <c r="D7">
        <v>5</v>
      </c>
      <c r="E7">
        <v>2</v>
      </c>
      <c r="F7">
        <v>0.5</v>
      </c>
      <c r="G7">
        <v>0.2</v>
      </c>
      <c r="H7">
        <v>0.1</v>
      </c>
      <c r="I7">
        <v>0.2</v>
      </c>
      <c r="J7">
        <v>5</v>
      </c>
      <c r="L7">
        <v>60</v>
      </c>
    </row>
    <row r="8" spans="1:12">
      <c r="B8" t="s">
        <v>26</v>
      </c>
      <c r="C8">
        <v>1</v>
      </c>
      <c r="D8">
        <v>3</v>
      </c>
      <c r="E8">
        <v>0</v>
      </c>
      <c r="F8">
        <v>0.3</v>
      </c>
      <c r="G8">
        <v>0</v>
      </c>
      <c r="H8">
        <v>0</v>
      </c>
      <c r="I8">
        <v>0.3</v>
      </c>
      <c r="J8">
        <v>4</v>
      </c>
      <c r="L8">
        <v>28</v>
      </c>
    </row>
    <row r="9" spans="1:12">
      <c r="B9" t="s">
        <v>27</v>
      </c>
      <c r="C9">
        <v>6</v>
      </c>
      <c r="D9">
        <v>1</v>
      </c>
      <c r="E9">
        <v>4</v>
      </c>
      <c r="F9">
        <v>0.1</v>
      </c>
      <c r="G9">
        <v>0.9</v>
      </c>
      <c r="H9">
        <v>0.6</v>
      </c>
      <c r="I9">
        <v>0.1</v>
      </c>
      <c r="J9">
        <v>3</v>
      </c>
      <c r="L9">
        <v>60</v>
      </c>
    </row>
    <row r="10" spans="1:12">
      <c r="B10" t="s">
        <v>28</v>
      </c>
      <c r="C10">
        <v>4</v>
      </c>
      <c r="D10">
        <v>1</v>
      </c>
      <c r="E10">
        <v>2</v>
      </c>
      <c r="F10">
        <v>0.1</v>
      </c>
      <c r="G10">
        <v>0.1</v>
      </c>
      <c r="H10">
        <v>1.3</v>
      </c>
      <c r="I10">
        <v>0.2</v>
      </c>
      <c r="J10">
        <v>5</v>
      </c>
      <c r="L10">
        <v>60</v>
      </c>
    </row>
    <row r="11" spans="1:12">
      <c r="B11" t="s">
        <v>29</v>
      </c>
      <c r="C11">
        <v>2</v>
      </c>
      <c r="D11">
        <v>1</v>
      </c>
      <c r="E11">
        <v>0</v>
      </c>
      <c r="F11">
        <v>0</v>
      </c>
      <c r="G11">
        <v>0</v>
      </c>
      <c r="H11">
        <v>0.4</v>
      </c>
      <c r="I11">
        <v>0.3</v>
      </c>
      <c r="J11">
        <v>4</v>
      </c>
      <c r="L11">
        <v>28</v>
      </c>
    </row>
    <row r="12" spans="1:12">
      <c r="B12" t="s">
        <v>30</v>
      </c>
      <c r="C12">
        <v>140</v>
      </c>
      <c r="D12">
        <v>100</v>
      </c>
      <c r="E12">
        <v>80</v>
      </c>
      <c r="F12">
        <v>9</v>
      </c>
      <c r="G12">
        <v>13</v>
      </c>
      <c r="H12">
        <v>15</v>
      </c>
      <c r="I12">
        <v>8</v>
      </c>
      <c r="J12">
        <v>140</v>
      </c>
    </row>
    <row r="15" spans="1:12">
      <c r="B15" s="2" t="s">
        <v>2</v>
      </c>
      <c r="C15" s="7" t="s">
        <v>15</v>
      </c>
      <c r="D15" s="7" t="s">
        <v>16</v>
      </c>
      <c r="E15" s="7" t="s">
        <v>17</v>
      </c>
      <c r="F15" s="7" t="s">
        <v>18</v>
      </c>
      <c r="G15" s="7" t="s">
        <v>19</v>
      </c>
      <c r="H15" s="7" t="s">
        <v>20</v>
      </c>
      <c r="I15" s="7" t="s">
        <v>21</v>
      </c>
      <c r="J15" s="8" t="s">
        <v>22</v>
      </c>
      <c r="L15" t="s">
        <v>31</v>
      </c>
    </row>
    <row r="16" spans="1:12">
      <c r="B16" t="s">
        <v>32</v>
      </c>
      <c r="C16" s="9"/>
      <c r="D16" s="9"/>
      <c r="E16" s="9"/>
      <c r="F16" s="9"/>
      <c r="G16" s="9"/>
      <c r="H16" s="9"/>
      <c r="I16" s="9"/>
      <c r="J16" s="10"/>
      <c r="L16">
        <f>SUMPRODUCT(C12:J12,C16:J16)</f>
        <v>0</v>
      </c>
    </row>
    <row r="19" spans="2:5">
      <c r="B19" t="s">
        <v>33</v>
      </c>
    </row>
    <row r="20" spans="2:5">
      <c r="B20" s="11" t="s">
        <v>14</v>
      </c>
    </row>
    <row r="21" spans="2:5">
      <c r="B21" s="12" t="s">
        <v>24</v>
      </c>
      <c r="C21">
        <f>SUMPRODUCT($C$16:$J$16,C6:J6)</f>
        <v>0</v>
      </c>
      <c r="D21" t="s">
        <v>5</v>
      </c>
      <c r="E21" cm="1">
        <f t="array" ref="E21:E26">L6:L11</f>
        <v>60</v>
      </c>
    </row>
    <row r="22" spans="2:5">
      <c r="B22" s="13" t="s">
        <v>25</v>
      </c>
      <c r="C22">
        <f t="shared" ref="C22:C26" si="0">SUMPRODUCT($C$16:$J$16,C7:J7)</f>
        <v>0</v>
      </c>
      <c r="D22" t="s">
        <v>5</v>
      </c>
      <c r="E22">
        <v>60</v>
      </c>
    </row>
    <row r="23" spans="2:5">
      <c r="B23" s="12" t="s">
        <v>26</v>
      </c>
      <c r="C23">
        <f t="shared" si="0"/>
        <v>0</v>
      </c>
      <c r="D23" t="s">
        <v>5</v>
      </c>
      <c r="E23">
        <v>28</v>
      </c>
    </row>
    <row r="24" spans="2:5">
      <c r="B24" s="13" t="s">
        <v>27</v>
      </c>
      <c r="C24">
        <f t="shared" si="0"/>
        <v>0</v>
      </c>
      <c r="D24" t="s">
        <v>5</v>
      </c>
      <c r="E24">
        <v>60</v>
      </c>
    </row>
    <row r="25" spans="2:5">
      <c r="B25" s="12" t="s">
        <v>28</v>
      </c>
      <c r="C25">
        <f t="shared" si="0"/>
        <v>0</v>
      </c>
      <c r="D25" t="s">
        <v>5</v>
      </c>
      <c r="E25">
        <v>60</v>
      </c>
    </row>
    <row r="26" spans="2:5">
      <c r="B26" s="13" t="s">
        <v>29</v>
      </c>
      <c r="C26">
        <f t="shared" si="0"/>
        <v>0</v>
      </c>
      <c r="D26" t="s">
        <v>5</v>
      </c>
      <c r="E26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2023-10-21T16:48:12Z</dcterms:created>
  <dcterms:modified xsi:type="dcterms:W3CDTF">2023-10-22T03:53:36Z</dcterms:modified>
  <cp:category/>
  <cp:contentStatus/>
</cp:coreProperties>
</file>