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MIS-PCB-004_v1\Project Outputs for PT-MIS-PCB-004_v1\BOM\"/>
    </mc:Choice>
  </mc:AlternateContent>
  <xr:revisionPtr revIDLastSave="0" documentId="13_ncr:1_{E0982A95-2E70-4D22-BF47-C11882E2E9F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B22" i="3" l="1"/>
  <c r="B21" i="3"/>
  <c r="B20" i="3"/>
  <c r="B19" i="3"/>
  <c r="B18" i="3"/>
  <c r="B17" i="3"/>
  <c r="B16" i="3"/>
  <c r="B15" i="3"/>
  <c r="B14" i="3"/>
  <c r="B13" i="3"/>
  <c r="B12" i="3"/>
  <c r="E8" i="3" l="1"/>
  <c r="B10" i="3"/>
  <c r="B11" i="3"/>
</calcChain>
</file>

<file path=xl/sharedStrings.xml><?xml version="1.0" encoding="utf-8"?>
<sst xmlns="http://schemas.openxmlformats.org/spreadsheetml/2006/main" count="156" uniqueCount="113">
  <si>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</si>
  <si>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</si>
  <si>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</si>
  <si>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</si>
  <si>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</si>
  <si>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</si>
  <si>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</si>
  <si>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</si>
  <si>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</si>
  <si>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</si>
  <si>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</si>
  <si>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</si>
  <si>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</si>
  <si>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</si>
  <si>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</si>
  <si>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</si>
  <si>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</si>
  <si>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</si>
  <si>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</si>
  <si>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#</t>
  </si>
  <si>
    <t>Component Reference List</t>
  </si>
  <si>
    <t>Approved:</t>
  </si>
  <si>
    <t>Notes:</t>
  </si>
  <si>
    <t>3/12/2018</t>
  </si>
  <si>
    <t>PT-MIS-PCB-004_v1.PrjPcb</t>
  </si>
  <si>
    <t>None</t>
  </si>
  <si>
    <t>6:52:39 p. m.</t>
  </si>
  <si>
    <t>Designator</t>
  </si>
  <si>
    <t>C1</t>
  </si>
  <si>
    <t>C2, C3, C4, C6, C7, C9, C10, C12, C13</t>
  </si>
  <si>
    <t>C5, C8, C11, C14</t>
  </si>
  <si>
    <t>D1, D2</t>
  </si>
  <si>
    <t>P1, P2, P3</t>
  </si>
  <si>
    <t>P4, P5</t>
  </si>
  <si>
    <t>PV1</t>
  </si>
  <si>
    <t>R1, R2, R5, R6</t>
  </si>
  <si>
    <t>R3, R4, R7, R12, R13, R14, R15, R16, R17, R18, R19, R20, R21, R23, R24</t>
  </si>
  <si>
    <t>R8, R9, R10, R11</t>
  </si>
  <si>
    <t>S1, S2, S3, S4</t>
  </si>
  <si>
    <t>U1</t>
  </si>
  <si>
    <t>U2, U3, U4, U5</t>
  </si>
  <si>
    <t>Comment</t>
  </si>
  <si>
    <t>LMK212BJ106KG-T</t>
  </si>
  <si>
    <t>GRM21BR61E226ME44L</t>
  </si>
  <si>
    <t>TEMD6010FX01</t>
  </si>
  <si>
    <t>61300211121</t>
  </si>
  <si>
    <t>0533980371</t>
  </si>
  <si>
    <t>ESE-18L11C</t>
  </si>
  <si>
    <t>TCA9539QPWRQ1</t>
  </si>
  <si>
    <t>TPS22965TDSGRQ1</t>
  </si>
  <si>
    <t>Description</t>
  </si>
  <si>
    <t>CAP CER 10UF 10V X5R 0805</t>
  </si>
  <si>
    <t>RES SMD 10K OHM 1% 1/8W 0805</t>
  </si>
  <si>
    <t>IC LOAD SWITCH 6A 8WSON</t>
  </si>
  <si>
    <t>Manufacturer 1</t>
  </si>
  <si>
    <t>KEMET</t>
  </si>
  <si>
    <t>Taiyo Yuden</t>
  </si>
  <si>
    <t>Murata</t>
  </si>
  <si>
    <t>Vishay Semiconductors</t>
  </si>
  <si>
    <t>Wurth Electronics</t>
  </si>
  <si>
    <t>Molex</t>
  </si>
  <si>
    <t>Yageo</t>
  </si>
  <si>
    <t>Panasonic</t>
  </si>
  <si>
    <t>Texas Instruments</t>
  </si>
  <si>
    <t>Manufacturer Part Number 1</t>
  </si>
  <si>
    <t>C0805C104Z3VACTU</t>
  </si>
  <si>
    <t>0533980371+</t>
  </si>
  <si>
    <t>RC0805JR-070RL</t>
  </si>
  <si>
    <t>RC0805FR-0710KL</t>
  </si>
  <si>
    <t>MFR50SFTE52-5R6</t>
  </si>
  <si>
    <t>Package / Case</t>
  </si>
  <si>
    <t>0805 (2012 Metric)</t>
  </si>
  <si>
    <t>8-WFDFN Exposed Pad</t>
  </si>
  <si>
    <t>Supplier 1</t>
  </si>
  <si>
    <t>Digi-Key</t>
  </si>
  <si>
    <t>Mouser</t>
  </si>
  <si>
    <t>Supplier Part Number 1</t>
  </si>
  <si>
    <t>399-9158-1-ND</t>
  </si>
  <si>
    <t>587-1300-1-ND</t>
  </si>
  <si>
    <t>490-10749-1-ND</t>
  </si>
  <si>
    <t>751-1051-1-ND</t>
  </si>
  <si>
    <t>732-5315-ND</t>
  </si>
  <si>
    <t>WM7607CT-ND</t>
  </si>
  <si>
    <t>311-0.0ARDKR-ND</t>
  </si>
  <si>
    <t>311-10.0KCRCT-ND</t>
  </si>
  <si>
    <t>603-MFR50SFTE52-5R6</t>
  </si>
  <si>
    <t>P14172SCT-ND</t>
  </si>
  <si>
    <t>296-44183-6-ND</t>
  </si>
  <si>
    <t>296-38290-1-ND</t>
  </si>
  <si>
    <t>C:\Users\josea\Desktop\2018\UVG 2018\Research\CubeSat\Hardware\Altium\Flight Boards\PT-MIS-PCB-004_v1\PT-MIS-PCB-004_v1.PrjPcb</t>
  </si>
  <si>
    <t>64</t>
  </si>
  <si>
    <t>3/12/2018 6:52:39 p. m.</t>
  </si>
  <si>
    <t>PT-MIS-PCB-004 BOM Reference</t>
  </si>
  <si>
    <t>BOM_PartType</t>
  </si>
  <si>
    <t>BOM</t>
  </si>
  <si>
    <t>Bill of Materials</t>
  </si>
  <si>
    <t>BOM Reference for PT-MIS-PCB-004_v1</t>
  </si>
  <si>
    <t>AZUR SPACE</t>
  </si>
  <si>
    <t>CAP CER 0.1UF 25V Y5V 0805</t>
  </si>
  <si>
    <t>CAP CER 22UF 25V X5R 0805</t>
  </si>
  <si>
    <t>-</t>
  </si>
  <si>
    <t>AMBIENT LIGHTSENSOR MINIFLAT SMD</t>
  </si>
  <si>
    <t>CONN HEADER 2 POS 2.54</t>
  </si>
  <si>
    <t>CONN HEADER 3POS 1.25MM VERT SMD</t>
  </si>
  <si>
    <t>HNR 0003805-01-01</t>
  </si>
  <si>
    <t>RES SMD 0 OHM JUMPER 1/8W 0805</t>
  </si>
  <si>
    <t>TRIPLE JUNCTION SOLAR CELL ASSEMBLY 3G30A</t>
  </si>
  <si>
    <t>Axial</t>
  </si>
  <si>
    <t>RES MF 1/2W 1% AXIAL</t>
  </si>
  <si>
    <t>SWITCH DETECTOR SPST-NO 10MA 5V</t>
  </si>
  <si>
    <t>IC I/O EXPANDER I2C 16BIT 24TSSOP</t>
  </si>
  <si>
    <t>24-TSSOP</t>
  </si>
  <si>
    <t>UVG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</si>
</sst>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u/>
      <sz val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rgb="FF000000"/>
      <name val="Arial"/>
      <family val="2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D552F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vertical="top"/>
      <protection locked="0"/>
    </xf>
    <xf numFmtId="0" fontId="9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/>
    <xf numFmtId="0" fontId="9" fillId="2" borderId="6" xfId="0" applyFont="1" applyFill="1" applyBorder="1"/>
    <xf numFmtId="0" fontId="11" fillId="2" borderId="0" xfId="0" applyFont="1" applyFill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2" borderId="0" xfId="1" applyFill="1" applyAlignment="1" applyProtection="1"/>
    <xf numFmtId="0" fontId="19" fillId="2" borderId="0" xfId="0" applyFont="1" applyFill="1"/>
    <xf numFmtId="0" fontId="16" fillId="0" borderId="0" xfId="0" applyFont="1" applyAlignment="1">
      <alignment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4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6" fillId="3" borderId="8" xfId="0" applyFont="1" applyFill="1" applyBorder="1"/>
    <xf numFmtId="0" fontId="0" fillId="3" borderId="0" xfId="0" applyFill="1" applyAlignment="1">
      <alignment vertical="top"/>
    </xf>
    <xf numFmtId="0" fontId="4" fillId="3" borderId="0" xfId="0" applyFont="1" applyFill="1" applyAlignment="1">
      <alignment vertical="top"/>
    </xf>
    <xf numFmtId="0" fontId="15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/>
    </xf>
    <xf numFmtId="0" fontId="18" fillId="3" borderId="0" xfId="0" applyFont="1" applyFill="1" applyAlignment="1">
      <alignment vertical="top"/>
    </xf>
    <xf numFmtId="0" fontId="1" fillId="3" borderId="0" xfId="0" applyFont="1" applyFill="1" applyAlignment="1" applyProtection="1">
      <alignment vertical="top"/>
      <protection locked="0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top" wrapText="1"/>
    </xf>
    <xf numFmtId="2" fontId="8" fillId="3" borderId="0" xfId="0" applyNumberFormat="1" applyFont="1" applyFill="1" applyAlignment="1">
      <alignment horizontal="righ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vertical="top" wrapText="1"/>
    </xf>
    <xf numFmtId="0" fontId="4" fillId="0" borderId="18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3" fillId="0" borderId="20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vertical="top"/>
      <protection locked="0"/>
    </xf>
    <xf numFmtId="0" fontId="17" fillId="0" borderId="18" xfId="0" applyFont="1" applyBorder="1" applyAlignment="1">
      <alignment vertical="top"/>
    </xf>
    <xf numFmtId="0" fontId="4" fillId="0" borderId="18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21" fillId="0" borderId="18" xfId="0" applyFont="1" applyBorder="1" applyAlignment="1">
      <alignment vertical="top"/>
    </xf>
    <xf numFmtId="0" fontId="21" fillId="3" borderId="0" xfId="0" applyFont="1" applyFill="1" applyAlignment="1">
      <alignment vertical="top"/>
    </xf>
    <xf numFmtId="0" fontId="6" fillId="7" borderId="8" xfId="0" applyFont="1" applyFill="1" applyBorder="1"/>
    <xf numFmtId="0" fontId="6" fillId="7" borderId="8" xfId="0" applyFont="1" applyFill="1" applyBorder="1" applyAlignment="1">
      <alignment horizontal="center"/>
    </xf>
    <xf numFmtId="0" fontId="6" fillId="7" borderId="16" xfId="0" applyFont="1" applyFill="1" applyBorder="1"/>
    <xf numFmtId="0" fontId="7" fillId="7" borderId="4" xfId="0" applyFont="1" applyFill="1" applyBorder="1" applyAlignment="1">
      <alignment vertical="center"/>
    </xf>
    <xf numFmtId="0" fontId="7" fillId="7" borderId="17" xfId="0" applyFont="1" applyFill="1" applyBorder="1" applyAlignment="1">
      <alignment vertical="center"/>
    </xf>
    <xf numFmtId="0" fontId="6" fillId="7" borderId="12" xfId="0" applyFont="1" applyFill="1" applyBorder="1"/>
    <xf numFmtId="0" fontId="6" fillId="7" borderId="13" xfId="0" applyFont="1" applyFill="1" applyBorder="1"/>
    <xf numFmtId="0" fontId="6" fillId="7" borderId="11" xfId="0" applyFont="1" applyFill="1" applyBorder="1"/>
    <xf numFmtId="0" fontId="6" fillId="7" borderId="14" xfId="0" applyFont="1" applyFill="1" applyBorder="1"/>
    <xf numFmtId="0" fontId="6" fillId="7" borderId="14" xfId="0" applyFont="1" applyFill="1" applyBorder="1" applyAlignment="1">
      <alignment wrapText="1"/>
    </xf>
    <xf numFmtId="0" fontId="6" fillId="7" borderId="15" xfId="0" applyFont="1" applyFill="1" applyBorder="1"/>
    <xf numFmtId="0" fontId="6" fillId="7" borderId="10" xfId="0" applyFont="1" applyFill="1" applyBorder="1"/>
    <xf numFmtId="0" fontId="5" fillId="7" borderId="9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8" fillId="6" borderId="24" xfId="0" quotePrefix="1" applyFont="1" applyFill="1" applyBorder="1" applyAlignment="1">
      <alignment horizontal="center" vertical="center" wrapText="1"/>
    </xf>
    <xf numFmtId="0" fontId="8" fillId="3" borderId="26" xfId="0" quotePrefix="1" applyFont="1" applyFill="1" applyBorder="1" applyAlignment="1">
      <alignment horizontal="center" vertical="center" wrapText="1"/>
    </xf>
    <xf numFmtId="0" fontId="8" fillId="3" borderId="27" xfId="0" quotePrefix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left"/>
    </xf>
    <xf numFmtId="0" fontId="9" fillId="2" borderId="0" xfId="0" quotePrefix="1" applyFont="1" applyFill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7" fillId="7" borderId="10" xfId="0" quotePrefix="1" applyFont="1" applyFill="1" applyBorder="1" applyAlignment="1">
      <alignment vertical="center"/>
    </xf>
    <xf numFmtId="0" fontId="5" fillId="7" borderId="7" xfId="0" quotePrefix="1" applyFont="1" applyFill="1" applyBorder="1" applyAlignment="1">
      <alignment horizontal="center" vertical="center" wrapText="1"/>
    </xf>
    <xf numFmtId="0" fontId="5" fillId="7" borderId="19" xfId="0" quotePrefix="1" applyFont="1" applyFill="1" applyBorder="1" applyAlignment="1">
      <alignment horizontal="center" vertical="center" wrapText="1"/>
    </xf>
    <xf numFmtId="0" fontId="14" fillId="4" borderId="8" xfId="0" quotePrefix="1" applyFont="1" applyFill="1" applyBorder="1" applyAlignment="1">
      <alignment horizontal="left" vertical="center"/>
    </xf>
    <xf numFmtId="0" fontId="14" fillId="5" borderId="0" xfId="0" quotePrefix="1" applyFont="1" applyFill="1" applyAlignment="1">
      <alignment horizontal="left" vertical="center"/>
    </xf>
    <xf numFmtId="0" fontId="14" fillId="4" borderId="0" xfId="0" quotePrefix="1" applyFont="1" applyFill="1" applyAlignment="1">
      <alignment horizontal="left" vertical="center"/>
    </xf>
    <xf numFmtId="0" fontId="22" fillId="6" borderId="24" xfId="1" quotePrefix="1" applyFont="1" applyFill="1" applyBorder="1" applyAlignment="1" applyProtection="1">
      <alignment horizontal="center" vertical="center" wrapText="1"/>
    </xf>
    <xf numFmtId="0" fontId="22" fillId="6" borderId="25" xfId="1" quotePrefix="1" applyFont="1" applyFill="1" applyBorder="1" applyAlignment="1" applyProtection="1">
      <alignment horizontal="center" vertical="center" wrapText="1"/>
    </xf>
    <xf numFmtId="0" fontId="22" fillId="3" borderId="27" xfId="1" quotePrefix="1" applyFont="1" applyFill="1" applyBorder="1" applyAlignment="1" applyProtection="1">
      <alignment horizontal="center" vertical="center" wrapText="1"/>
    </xf>
    <xf numFmtId="0" fontId="23" fillId="0" borderId="7" xfId="0" applyFont="1" applyBorder="1" applyAlignment="1">
      <alignment vertical="top"/>
    </xf>
    <xf numFmtId="0" fontId="23" fillId="0" borderId="5" xfId="0" applyFont="1" applyBorder="1" applyAlignment="1">
      <alignment horizontal="left" vertical="top"/>
    </xf>
    <xf numFmtId="0" fontId="23" fillId="0" borderId="5" xfId="0" applyFont="1" applyBorder="1" applyAlignment="1" applyProtection="1">
      <alignment horizontal="left" vertical="top"/>
      <protection locked="0"/>
    </xf>
    <xf numFmtId="0" fontId="23" fillId="0" borderId="5" xfId="0" applyFont="1" applyBorder="1" applyAlignment="1">
      <alignment vertical="top"/>
    </xf>
    <xf numFmtId="0" fontId="24" fillId="2" borderId="5" xfId="0" applyFont="1" applyFill="1" applyBorder="1" applyAlignment="1">
      <alignment vertical="top" wrapText="1"/>
    </xf>
    <xf numFmtId="0" fontId="23" fillId="0" borderId="5" xfId="0" applyFont="1" applyBorder="1" applyAlignment="1">
      <alignment horizontal="center" vertical="top"/>
    </xf>
    <xf numFmtId="0" fontId="24" fillId="2" borderId="22" xfId="0" applyFont="1" applyFill="1" applyBorder="1" applyAlignment="1">
      <alignment vertical="top" wrapText="1"/>
    </xf>
    <xf numFmtId="0" fontId="25" fillId="0" borderId="0" xfId="0" applyFont="1" applyAlignment="1">
      <alignment horizontal="center" vertical="center"/>
    </xf>
    <xf numFmtId="0" fontId="25" fillId="8" borderId="30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 wrapText="1"/>
    </xf>
    <xf numFmtId="0" fontId="8" fillId="8" borderId="24" xfId="0" quotePrefix="1" applyFont="1" applyFill="1" applyBorder="1" applyAlignment="1">
      <alignment horizontal="center" vertical="center" wrapText="1"/>
    </xf>
    <xf numFmtId="0" fontId="22" fillId="8" borderId="24" xfId="1" quotePrefix="1" applyFont="1" applyFill="1" applyBorder="1" applyAlignment="1" applyProtection="1">
      <alignment horizontal="center" vertical="center" wrapText="1"/>
    </xf>
    <xf numFmtId="0" fontId="22" fillId="8" borderId="25" xfId="1" quotePrefix="1" applyFont="1" applyFill="1" applyBorder="1" applyAlignment="1" applyProtection="1">
      <alignment horizontal="center" vertical="center" wrapText="1"/>
    </xf>
    <xf numFmtId="0" fontId="25" fillId="8" borderId="24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3" xfId="0" quotePrefix="1" applyFont="1" applyFill="1" applyBorder="1" applyAlignment="1">
      <alignment horizontal="center" vertical="center" wrapText="1"/>
    </xf>
    <xf numFmtId="0" fontId="22" fillId="3" borderId="31" xfId="1" quotePrefix="1" applyFont="1" applyFill="1" applyBorder="1" applyAlignment="1" applyProtection="1">
      <alignment horizontal="center" vertical="center" wrapText="1"/>
    </xf>
    <xf numFmtId="0" fontId="8" fillId="3" borderId="31" xfId="0" quotePrefix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25" fillId="8" borderId="33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2" fillId="6" borderId="27" xfId="1" quotePrefix="1" applyFont="1" applyFill="1" applyBorder="1" applyAlignment="1" applyProtection="1">
      <alignment horizontal="center" vertical="center" wrapText="1"/>
    </xf>
    <xf numFmtId="0" fontId="26" fillId="6" borderId="27" xfId="1" quotePrefix="1" applyFont="1" applyFill="1" applyBorder="1" applyAlignment="1" applyProtection="1">
      <alignment horizontal="center" vertical="center" wrapText="1"/>
    </xf>
    <xf numFmtId="0" fontId="8" fillId="3" borderId="24" xfId="0" quotePrefix="1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2" fillId="3" borderId="24" xfId="1" quotePrefix="1" applyFont="1" applyFill="1" applyBorder="1" applyAlignment="1" applyProtection="1">
      <alignment horizontal="center" vertical="center" wrapText="1"/>
    </xf>
    <xf numFmtId="0" fontId="22" fillId="3" borderId="25" xfId="1" quotePrefix="1" applyFont="1" applyFill="1" applyBorder="1" applyAlignment="1" applyProtection="1">
      <alignment horizontal="center" vertical="center" wrapText="1"/>
    </xf>
    <xf numFmtId="0" fontId="26" fillId="6" borderId="24" xfId="1" quotePrefix="1" applyFont="1" applyFill="1" applyBorder="1" applyAlignment="1" applyProtection="1">
      <alignment horizontal="center" vertical="center" wrapText="1"/>
    </xf>
    <xf numFmtId="0" fontId="26" fillId="3" borderId="27" xfId="1" quotePrefix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22" fillId="6" borderId="34" xfId="1" quotePrefix="1" applyFont="1" applyFill="1" applyBorder="1" applyAlignment="1" applyProtection="1">
      <alignment horizontal="center" vertical="center" wrapText="1"/>
    </xf>
    <xf numFmtId="0" fontId="22" fillId="3" borderId="35" xfId="1" quotePrefix="1" applyFont="1" applyFill="1" applyBorder="1" applyAlignment="1" applyProtection="1">
      <alignment horizontal="center" vertical="center" wrapText="1"/>
    </xf>
    <xf numFmtId="0" fontId="22" fillId="8" borderId="34" xfId="1" quotePrefix="1" applyFont="1" applyFill="1" applyBorder="1" applyAlignment="1" applyProtection="1">
      <alignment horizontal="center" vertical="center" wrapText="1"/>
    </xf>
    <xf numFmtId="0" fontId="22" fillId="3" borderId="21" xfId="1" quotePrefix="1" applyFont="1" applyFill="1" applyBorder="1" applyAlignment="1" applyProtection="1">
      <alignment horizontal="center" vertical="center" wrapText="1"/>
    </xf>
    <xf numFmtId="0" fontId="22" fillId="6" borderId="35" xfId="1" quotePrefix="1" applyFont="1" applyFill="1" applyBorder="1" applyAlignment="1" applyProtection="1">
      <alignment horizontal="center" vertical="center" wrapText="1"/>
    </xf>
    <xf numFmtId="0" fontId="22" fillId="3" borderId="34" xfId="1" quotePrefix="1" applyFont="1" applyFill="1" applyBorder="1" applyAlignment="1" applyProtection="1">
      <alignment horizontal="center" vertical="center" wrapText="1"/>
    </xf>
    <xf numFmtId="0" fontId="22" fillId="6" borderId="36" xfId="1" quotePrefix="1" applyFont="1" applyFill="1" applyBorder="1" applyAlignment="1" applyProtection="1">
      <alignment horizontal="center" vertical="center" wrapText="1"/>
    </xf>
    <xf numFmtId="0" fontId="22" fillId="6" borderId="37" xfId="1" quotePrefix="1" applyFont="1" applyFill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17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2" fontId="0" fillId="3" borderId="0" xfId="0" applyNumberFormat="1" applyFill="1" applyAlignment="1">
      <alignment horizontal="right" vertical="top"/>
    </xf>
    <xf numFmtId="0" fontId="12" fillId="2" borderId="15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173742</xdr:colOff>
      <xdr:row>2</xdr:row>
      <xdr:rowOff>32874</xdr:rowOff>
    </xdr:from>
    <xdr:to>
      <xdr:col>10</xdr:col>
      <xdr:colOff>1356900</xdr:colOff>
      <xdr:row>7</xdr:row>
      <xdr:rowOff>170039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EC6F17DA-E3B2-4CD9-A8E3-634D80B9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2267" y="680574"/>
          <a:ext cx="2564283" cy="123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990993</xdr:colOff>
      <xdr:row>2</xdr:row>
      <xdr:rowOff>261891</xdr:rowOff>
    </xdr:from>
    <xdr:to>
      <xdr:col>9</xdr:col>
      <xdr:colOff>353231</xdr:colOff>
      <xdr:row>6</xdr:row>
      <xdr:rowOff>187346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1D67E0-08CC-4970-9B5C-FB95D6B2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4018" y="909591"/>
          <a:ext cx="1457738" cy="820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RC0805FR-0710KL&amp;seller=Digi-Key&amp;sku=311-10.0KCRCT-ND&amp;country=GT&amp;channel=BOM%20Report&amp;" TargetMode="External"/><Relationship Id="rId13" Type="http://schemas.openxmlformats.org/officeDocument/2006/relationships/hyperlink" Target="https://octopart-clicks.com/click/altium?manufacturer=KEMET&amp;mpn=C0805C104Z3VACTU&amp;seller=Digi-Key&amp;sku=399-9158-1-ND&amp;country=GT&amp;channel=BOM%20Report&amp;ref=man&amp;" TargetMode="External"/><Relationship Id="rId18" Type="http://schemas.openxmlformats.org/officeDocument/2006/relationships/hyperlink" Target="https://octopart-clicks.com/click/altium?manufacturer=Molex&amp;mpn=0533980371%2B&amp;seller=Digi-Key&amp;sku=WM7607CT-ND&amp;country=GT&amp;channel=BOM%20Report&amp;ref=man&amp;" TargetMode="External"/><Relationship Id="rId26" Type="http://schemas.openxmlformats.org/officeDocument/2006/relationships/hyperlink" Target="https://octopart-clicks.com/click/altium?manufacturer=Taiyo%20Yuden&amp;mpn=LMK212BJ106KG-T&amp;seller=Digi-Key&amp;sku=587-1300-1-ND&amp;country=GT&amp;channel=BOM%20Report&amp;ref=supplier&amp;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octopart-clicks.com/click/altium?manufacturer=Murata&amp;mpn=GRM21BR61E226ME44L&amp;seller=Digi-Key&amp;sku=490-10749-1-ND&amp;country=GT&amp;channel=BOM%20Report&amp;" TargetMode="External"/><Relationship Id="rId21" Type="http://schemas.openxmlformats.org/officeDocument/2006/relationships/hyperlink" Target="https://octopart-clicks.com/click/altium?manufacturer=Yageo&amp;mpn=MFR50SFTE52-5R6&amp;seller=Mouser&amp;sku=603-MFR50SFTE52-5R6&amp;country=GT&amp;channel=BOM%20Report&amp;ref=man&amp;" TargetMode="External"/><Relationship Id="rId34" Type="http://schemas.openxmlformats.org/officeDocument/2006/relationships/hyperlink" Target="https://octopart-clicks.com/click/altium?manufacturer=Panasonic&amp;mpn=ESE-18L11C&amp;seller=Digi-Key&amp;sku=P14172SCT-ND&amp;country=GT&amp;channel=BOM%20Report&amp;ref=supplier&amp;" TargetMode="External"/><Relationship Id="rId7" Type="http://schemas.openxmlformats.org/officeDocument/2006/relationships/hyperlink" Target="https://octopart-clicks.com/click/altium?manufacturer=Yageo&amp;mpn=RC0805JR-070RL&amp;seller=Digi-Key&amp;sku=311-0.0ARDKR-ND&amp;country=GT&amp;channel=BOM%20Report&amp;" TargetMode="External"/><Relationship Id="rId12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" TargetMode="External"/><Relationship Id="rId17" Type="http://schemas.openxmlformats.org/officeDocument/2006/relationships/hyperlink" Target="https://octopart-clicks.com/click/altium?manufacturer=Wurth%20Electronics&amp;mpn=61300211121&amp;seller=Digi-Key&amp;sku=732-5315-ND&amp;country=GT&amp;channel=BOM%20Report&amp;ref=man&amp;" TargetMode="External"/><Relationship Id="rId25" Type="http://schemas.openxmlformats.org/officeDocument/2006/relationships/hyperlink" Target="https://octopart-clicks.com/click/altium?manufacturer=KEMET&amp;mpn=C0805C104Z3VACTU&amp;seller=Digi-Key&amp;sku=399-9158-1-ND&amp;country=GT&amp;channel=BOM%20Report&amp;ref=supplier&amp;" TargetMode="External"/><Relationship Id="rId33" Type="http://schemas.openxmlformats.org/officeDocument/2006/relationships/hyperlink" Target="https://octopart-clicks.com/click/altium?manufacturer=Yageo&amp;mpn=MFR50SFTE52-5R6&amp;seller=Mouser&amp;sku=603-MFR50SFTE52-5R6&amp;country=GT&amp;channel=BOM%20Report&amp;ref=supplier&amp;" TargetMode="External"/><Relationship Id="rId38" Type="http://schemas.openxmlformats.org/officeDocument/2006/relationships/hyperlink" Target="https://octopart-clicks.com/click/altium?manufacturer=Yageo&amp;mpn=MFR50SFTE52-5R6&amp;seller=Mouser&amp;sku=603-MFR50SFTE52-5R6&amp;country=GT&amp;channel=BOM%20Report&amp;ref=man&amp;" TargetMode="External"/><Relationship Id="rId2" Type="http://schemas.openxmlformats.org/officeDocument/2006/relationships/hyperlink" Target="https://octopart-clicks.com/click/altium?manufacturer=Taiyo%20Yuden&amp;mpn=LMK212BJ106KG-T&amp;seller=Digi-Key&amp;sku=587-1300-1-ND&amp;country=GT&amp;channel=BOM%20Report&amp;" TargetMode="External"/><Relationship Id="rId16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ref=man&amp;" TargetMode="External"/><Relationship Id="rId20" Type="http://schemas.openxmlformats.org/officeDocument/2006/relationships/hyperlink" Target="https://octopart-clicks.com/click/altium?manufacturer=Yageo&amp;mpn=RC0805FR-0710KL&amp;seller=Digi-Key&amp;sku=311-10.0KCRCT-ND&amp;country=GT&amp;channel=BOM%20Report&amp;ref=man&amp;" TargetMode="External"/><Relationship Id="rId29" Type="http://schemas.openxmlformats.org/officeDocument/2006/relationships/hyperlink" Target="https://octopart-clicks.com/click/altium?manufacturer=Wurth%20Electronics&amp;mpn=61300211121&amp;seller=Digi-Key&amp;sku=732-5315-ND&amp;country=GT&amp;channel=BOM%20Report&amp;ref=supplier&amp;" TargetMode="External"/><Relationship Id="rId1" Type="http://schemas.openxmlformats.org/officeDocument/2006/relationships/hyperlink" Target="https://octopart-clicks.com/click/altium?manufacturer=KEMET&amp;mpn=C0805C104Z3VACTU&amp;seller=Digi-Key&amp;sku=399-9158-1-ND&amp;country=GT&amp;channel=BOM%20Report&amp;" TargetMode="External"/><Relationship Id="rId6" Type="http://schemas.openxmlformats.org/officeDocument/2006/relationships/hyperlink" Target="https://octopart-clicks.com/click/altium?manufacturer=Molex&amp;mpn=0533980371%2B&amp;seller=Digi-Key&amp;sku=WM7607CT-ND&amp;country=GT&amp;channel=BOM%20Report&amp;" TargetMode="External"/><Relationship Id="rId11" Type="http://schemas.openxmlformats.org/officeDocument/2006/relationships/hyperlink" Target="https://octopart-clicks.com/click/altium?manufacturer=Texas%20Instruments&amp;mpn=TCA9539QPWRQ1&amp;seller=Digi-Key&amp;sku=296-44183-6-ND&amp;country=GT&amp;channel=BOM%20Report&amp;" TargetMode="External"/><Relationship Id="rId24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ref=man&amp;" TargetMode="External"/><Relationship Id="rId32" Type="http://schemas.openxmlformats.org/officeDocument/2006/relationships/hyperlink" Target="https://octopart-clicks.com/click/altium?manufacturer=Yageo&amp;mpn=RC0805FR-0710KL&amp;seller=Digi-Key&amp;sku=311-10.0KCRCT-ND&amp;country=GT&amp;channel=BOM%20Report&amp;ref=supplier&amp;" TargetMode="External"/><Relationship Id="rId37" Type="http://schemas.openxmlformats.org/officeDocument/2006/relationships/hyperlink" Target="https://octopart-clicks.com/click/altium?manufacturer=Yageo&amp;mpn=RC0805FR-0710KL&amp;seller=Digi-Key&amp;sku=311-10.0KCRCT-ND&amp;country=GT&amp;channel=BOM%20Report&amp;ref=man&amp;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Wurth%20Electronics&amp;mpn=61300211121&amp;seller=Digi-Key&amp;sku=732-5315-ND&amp;country=GT&amp;channel=BOM%20Report&amp;" TargetMode="External"/><Relationship Id="rId15" Type="http://schemas.openxmlformats.org/officeDocument/2006/relationships/hyperlink" Target="https://octopart-clicks.com/click/altium?manufacturer=Murata&amp;mpn=GRM21BR61E226ME44L&amp;seller=Digi-Key&amp;sku=490-10749-1-ND&amp;country=GT&amp;channel=BOM%20Report&amp;ref=man&amp;" TargetMode="External"/><Relationship Id="rId23" Type="http://schemas.openxmlformats.org/officeDocument/2006/relationships/hyperlink" Target="https://octopart-clicks.com/click/altium?manufacturer=Texas%20Instruments&amp;mpn=TCA9539QPWRQ1&amp;seller=Digi-Key&amp;sku=296-44183-6-ND&amp;country=GT&amp;channel=BOM%20Report&amp;ref=man&amp;" TargetMode="External"/><Relationship Id="rId28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ref=supplier&amp;" TargetMode="External"/><Relationship Id="rId36" Type="http://schemas.openxmlformats.org/officeDocument/2006/relationships/hyperlink" Target="https://octopart-clicks.com/click/altium?manufacturer=Texas%20Instruments&amp;mpn=TPS22965TDSGRQ1&amp;seller=Digi-Key&amp;sku=296-38290-1-ND&amp;country=GT&amp;channel=BOM%20Report&amp;ref=supplier&amp;" TargetMode="External"/><Relationship Id="rId10" Type="http://schemas.openxmlformats.org/officeDocument/2006/relationships/hyperlink" Target="https://octopart-clicks.com/click/altium?manufacturer=Panasonic&amp;mpn=ESE-18L11C&amp;seller=Digi-Key&amp;sku=P14172SCT-ND&amp;country=GT&amp;channel=BOM%20Report&amp;" TargetMode="External"/><Relationship Id="rId19" Type="http://schemas.openxmlformats.org/officeDocument/2006/relationships/hyperlink" Target="https://octopart-clicks.com/click/altium?manufacturer=Yageo&amp;mpn=RC0805JR-070RL&amp;seller=Digi-Key&amp;sku=311-0.0ARDKR-ND&amp;country=GT&amp;channel=BOM%20Report&amp;ref=man&amp;" TargetMode="External"/><Relationship Id="rId31" Type="http://schemas.openxmlformats.org/officeDocument/2006/relationships/hyperlink" Target="https://octopart-clicks.com/click/altium?manufacturer=Yageo&amp;mpn=RC0805JR-070RL&amp;seller=Digi-Key&amp;sku=311-0.0ARDKR-ND&amp;country=GT&amp;channel=BOM%20Report&amp;ref=supplier&amp;" TargetMode="External"/><Relationship Id="rId4" Type="http://schemas.openxmlformats.org/officeDocument/2006/relationships/hyperlink" Target="https://octopart-clicks.com/click/altium?manufacturer=Vishay%20Semiconductors&amp;mpn=TEMD6010FX01&amp;seller=Digi-Key&amp;sku=751-1051-1-ND&amp;country=GT&amp;channel=BOM%20Report&amp;" TargetMode="External"/><Relationship Id="rId9" Type="http://schemas.openxmlformats.org/officeDocument/2006/relationships/hyperlink" Target="https://octopart-clicks.com/click/altium?manufacturer=Yageo&amp;mpn=MFR50SFTE52-5R6&amp;seller=Mouser&amp;sku=603-MFR50SFTE52-5R6&amp;country=GT&amp;channel=BOM%20Report&amp;" TargetMode="External"/><Relationship Id="rId14" Type="http://schemas.openxmlformats.org/officeDocument/2006/relationships/hyperlink" Target="https://octopart-clicks.com/click/altium?manufacturer=Taiyo%20Yuden&amp;mpn=LMK212BJ106KG-T&amp;seller=Digi-Key&amp;sku=587-1300-1-ND&amp;country=GT&amp;channel=BOM%20Report&amp;ref=man&amp;" TargetMode="External"/><Relationship Id="rId22" Type="http://schemas.openxmlformats.org/officeDocument/2006/relationships/hyperlink" Target="https://octopart-clicks.com/click/altium?manufacturer=Panasonic&amp;mpn=ESE-18L11C&amp;seller=Digi-Key&amp;sku=P14172SCT-ND&amp;country=GT&amp;channel=BOM%20Report&amp;ref=man&amp;" TargetMode="External"/><Relationship Id="rId27" Type="http://schemas.openxmlformats.org/officeDocument/2006/relationships/hyperlink" Target="https://octopart-clicks.com/click/altium?manufacturer=Murata&amp;mpn=GRM21BR61E226ME44L&amp;seller=Digi-Key&amp;sku=490-10749-1-ND&amp;country=GT&amp;channel=BOM%20Report&amp;ref=supplier&amp;" TargetMode="External"/><Relationship Id="rId30" Type="http://schemas.openxmlformats.org/officeDocument/2006/relationships/hyperlink" Target="https://octopart-clicks.com/click/altium?manufacturer=Molex&amp;mpn=0533980371%2B&amp;seller=Digi-Key&amp;sku=WM7607CT-ND&amp;country=GT&amp;channel=BOM%20Report&amp;ref=supplier&amp;" TargetMode="External"/><Relationship Id="rId35" Type="http://schemas.openxmlformats.org/officeDocument/2006/relationships/hyperlink" Target="https://octopart-clicks.com/click/altium?manufacturer=Texas%20Instruments&amp;mpn=TCA9539QPWRQ1&amp;seller=Digi-Key&amp;sku=296-44183-6-ND&amp;country=GT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1"/>
  <sheetViews>
    <sheetView showGridLines="0" tabSelected="1" zoomScaleNormal="100" workbookViewId="0">
      <selection activeCell="F4" sqref="F4"/>
    </sheetView>
  </sheetViews>
  <sheetFormatPr baseColWidth="10" defaultColWidth="9.140625" defaultRowHeight="12.75" x14ac:dyDescent="0.2"/>
  <cols>
    <col min="1" max="1" width="3.140625" style="1" customWidth="1"/>
    <col min="2" max="2" width="2.7109375" style="1" customWidth="1"/>
    <col min="3" max="4" width="20.7109375" style="3" customWidth="1"/>
    <col min="5" max="5" width="40.7109375" style="3" customWidth="1"/>
    <col min="6" max="6" width="20.7109375" style="1" customWidth="1"/>
    <col min="7" max="7" width="25.7109375" style="1" customWidth="1"/>
    <col min="8" max="8" width="20.7109375" style="1" customWidth="1"/>
    <col min="9" max="9" width="10.7109375" style="27" customWidth="1"/>
    <col min="10" max="11" width="20.7109375" style="1" customWidth="1"/>
    <col min="12" max="12" width="7.5703125" style="31" customWidth="1"/>
    <col min="13" max="13" width="8.140625" style="31" customWidth="1"/>
    <col min="14" max="14" width="8.5703125" style="31" customWidth="1"/>
    <col min="15" max="15" width="8" style="31" customWidth="1"/>
    <col min="16" max="16" width="8.28515625" style="34" customWidth="1"/>
    <col min="17" max="16384" width="9.140625" style="1"/>
  </cols>
  <sheetData>
    <row r="1" spans="1:16" ht="13.5" thickBot="1" x14ac:dyDescent="0.25">
      <c r="A1" s="68"/>
      <c r="B1" s="61"/>
      <c r="C1" s="66"/>
      <c r="D1" s="66"/>
      <c r="E1" s="67"/>
      <c r="F1" s="61"/>
      <c r="G1" s="61"/>
      <c r="H1" s="61"/>
      <c r="I1" s="62"/>
      <c r="J1" s="61"/>
      <c r="K1" s="63"/>
      <c r="L1" s="30"/>
      <c r="M1" s="38"/>
      <c r="N1" s="38"/>
      <c r="O1" s="38"/>
      <c r="P1" s="39"/>
    </row>
    <row r="2" spans="1:16" ht="37.5" customHeight="1" thickBot="1" x14ac:dyDescent="0.25">
      <c r="A2" s="69"/>
      <c r="B2" s="138" t="s">
        <v>20</v>
      </c>
      <c r="C2" s="139"/>
      <c r="D2" s="139"/>
      <c r="E2" s="140"/>
      <c r="F2" s="83" t="s">
        <v>96</v>
      </c>
      <c r="G2" s="64"/>
      <c r="H2" s="64"/>
      <c r="I2" s="64"/>
      <c r="J2" s="64"/>
      <c r="K2" s="65"/>
      <c r="L2" s="40"/>
      <c r="M2" s="41"/>
      <c r="N2" s="40"/>
      <c r="O2" s="40"/>
      <c r="P2" s="41"/>
    </row>
    <row r="3" spans="1:16" ht="23.25" customHeight="1" x14ac:dyDescent="0.2">
      <c r="A3" s="69"/>
      <c r="B3" s="11"/>
      <c r="C3" s="11" t="s">
        <v>14</v>
      </c>
      <c r="D3" s="80" t="s">
        <v>24</v>
      </c>
      <c r="E3" s="80"/>
      <c r="G3" s="11"/>
      <c r="I3" s="13"/>
      <c r="J3" s="2"/>
      <c r="K3" s="47"/>
      <c r="M3" s="34"/>
      <c r="N3" s="32"/>
    </row>
    <row r="4" spans="1:16" ht="17.25" customHeight="1" x14ac:dyDescent="0.2">
      <c r="A4" s="69"/>
      <c r="B4" s="11"/>
      <c r="C4" s="11" t="s">
        <v>15</v>
      </c>
      <c r="D4" s="81" t="s">
        <v>24</v>
      </c>
      <c r="E4" s="81"/>
      <c r="G4" s="23"/>
      <c r="I4" s="1"/>
      <c r="K4" s="48"/>
      <c r="M4" s="34"/>
    </row>
    <row r="5" spans="1:16" ht="17.25" customHeight="1" x14ac:dyDescent="0.3">
      <c r="A5" s="69"/>
      <c r="B5" s="11"/>
      <c r="C5" s="11" t="s">
        <v>16</v>
      </c>
      <c r="D5" s="82" t="s">
        <v>25</v>
      </c>
      <c r="E5" s="82"/>
      <c r="G5" s="58"/>
      <c r="I5" s="22"/>
      <c r="K5" s="48"/>
      <c r="M5" s="34"/>
    </row>
    <row r="6" spans="1:16" x14ac:dyDescent="0.2">
      <c r="A6" s="69"/>
      <c r="B6" s="16"/>
      <c r="C6" s="16"/>
      <c r="D6" s="16"/>
      <c r="E6" s="14"/>
      <c r="F6" s="12"/>
      <c r="G6" s="122"/>
      <c r="I6" s="11"/>
      <c r="K6" s="48"/>
      <c r="M6"/>
      <c r="O6" s="60"/>
    </row>
    <row r="7" spans="1:16" ht="15.75" customHeight="1" x14ac:dyDescent="0.2">
      <c r="A7" s="69"/>
      <c r="B7" s="17"/>
      <c r="C7" s="17" t="s">
        <v>18</v>
      </c>
      <c r="D7" s="79" t="s">
        <v>23</v>
      </c>
      <c r="E7" s="79" t="s">
        <v>26</v>
      </c>
      <c r="G7" s="58"/>
      <c r="I7" s="21"/>
      <c r="K7" s="48"/>
      <c r="M7" s="34"/>
      <c r="N7" s="60"/>
    </row>
    <row r="8" spans="1:16" ht="15.75" customHeight="1" x14ac:dyDescent="0.2">
      <c r="A8" s="69"/>
      <c r="B8" s="15"/>
      <c r="C8" s="15" t="s">
        <v>17</v>
      </c>
      <c r="D8" s="18">
        <f ca="1">TODAY()</f>
        <v>43545</v>
      </c>
      <c r="E8" s="19">
        <f ca="1">NOW()</f>
        <v>43545.525106134257</v>
      </c>
      <c r="G8" s="17"/>
      <c r="H8" s="13"/>
      <c r="I8" s="1"/>
      <c r="J8" s="122"/>
      <c r="K8" s="59"/>
      <c r="M8" s="34"/>
    </row>
    <row r="9" spans="1:16" s="20" customFormat="1" ht="40.5" customHeight="1" x14ac:dyDescent="0.2">
      <c r="A9" s="70"/>
      <c r="B9" s="73" t="s">
        <v>19</v>
      </c>
      <c r="C9" s="84" t="s">
        <v>27</v>
      </c>
      <c r="D9" s="84" t="s">
        <v>41</v>
      </c>
      <c r="E9" s="84" t="s">
        <v>50</v>
      </c>
      <c r="F9" s="84" t="s">
        <v>54</v>
      </c>
      <c r="G9" s="84" t="s">
        <v>64</v>
      </c>
      <c r="H9" s="84" t="s">
        <v>70</v>
      </c>
      <c r="I9" s="84" t="s">
        <v>73</v>
      </c>
      <c r="J9" s="84" t="s">
        <v>76</v>
      </c>
      <c r="K9" s="85" t="s">
        <v>112</v>
      </c>
      <c r="L9" s="42"/>
      <c r="M9" s="42"/>
      <c r="N9" s="42"/>
      <c r="O9" s="42"/>
      <c r="P9" s="42"/>
    </row>
    <row r="10" spans="1:16" s="2" customFormat="1" ht="13.5" customHeight="1" x14ac:dyDescent="0.2">
      <c r="A10" s="69"/>
      <c r="B10" s="74">
        <f t="shared" ref="B10:B22" si="0">ROW(B10) - ROW($B$9)</f>
        <v>1</v>
      </c>
      <c r="C10" s="75" t="s">
        <v>28</v>
      </c>
      <c r="D10" s="100" t="s">
        <v>65</v>
      </c>
      <c r="E10" s="100" t="s">
        <v>98</v>
      </c>
      <c r="F10" s="89" t="s">
        <v>55</v>
      </c>
      <c r="G10" s="89" t="s">
        <v>65</v>
      </c>
      <c r="H10" s="75" t="s">
        <v>71</v>
      </c>
      <c r="I10" s="75" t="s">
        <v>74</v>
      </c>
      <c r="J10" s="125" t="s">
        <v>77</v>
      </c>
      <c r="K10" s="131"/>
      <c r="L10" s="43"/>
      <c r="N10" s="44"/>
      <c r="O10" s="44"/>
      <c r="P10" s="45"/>
    </row>
    <row r="11" spans="1:16" s="2" customFormat="1" ht="22.5" x14ac:dyDescent="0.2">
      <c r="A11" s="69"/>
      <c r="B11" s="78">
        <f t="shared" si="0"/>
        <v>2</v>
      </c>
      <c r="C11" s="76" t="s">
        <v>29</v>
      </c>
      <c r="D11" s="76" t="s">
        <v>42</v>
      </c>
      <c r="E11" s="77" t="s">
        <v>51</v>
      </c>
      <c r="F11" s="91" t="s">
        <v>56</v>
      </c>
      <c r="G11" s="91" t="s">
        <v>42</v>
      </c>
      <c r="H11" s="77" t="s">
        <v>71</v>
      </c>
      <c r="I11" s="77" t="s">
        <v>74</v>
      </c>
      <c r="J11" s="126" t="s">
        <v>78</v>
      </c>
      <c r="K11" s="119"/>
      <c r="L11" s="46"/>
      <c r="M11" s="46"/>
      <c r="N11" s="46"/>
      <c r="O11" s="46"/>
      <c r="P11" s="45"/>
    </row>
    <row r="12" spans="1:16" s="2" customFormat="1" ht="13.5" customHeight="1" x14ac:dyDescent="0.2">
      <c r="A12" s="69"/>
      <c r="B12" s="101">
        <f t="shared" si="0"/>
        <v>3</v>
      </c>
      <c r="C12" s="102" t="s">
        <v>30</v>
      </c>
      <c r="D12" s="102" t="s">
        <v>43</v>
      </c>
      <c r="E12" s="105" t="s">
        <v>99</v>
      </c>
      <c r="F12" s="103" t="s">
        <v>57</v>
      </c>
      <c r="G12" s="103" t="s">
        <v>43</v>
      </c>
      <c r="H12" s="102" t="s">
        <v>71</v>
      </c>
      <c r="I12" s="102" t="s">
        <v>74</v>
      </c>
      <c r="J12" s="127" t="s">
        <v>79</v>
      </c>
      <c r="K12" s="104"/>
      <c r="L12" s="43"/>
      <c r="N12" s="44"/>
      <c r="O12" s="44"/>
      <c r="P12" s="45"/>
    </row>
    <row r="13" spans="1:16" s="2" customFormat="1" ht="13.5" customHeight="1" x14ac:dyDescent="0.2">
      <c r="A13" s="69"/>
      <c r="B13" s="106">
        <f t="shared" si="0"/>
        <v>4</v>
      </c>
      <c r="C13" s="107" t="s">
        <v>31</v>
      </c>
      <c r="D13" s="107" t="s">
        <v>44</v>
      </c>
      <c r="E13" s="99" t="s">
        <v>101</v>
      </c>
      <c r="F13" s="108" t="s">
        <v>58</v>
      </c>
      <c r="G13" s="108" t="s">
        <v>44</v>
      </c>
      <c r="H13" s="109" t="s">
        <v>100</v>
      </c>
      <c r="I13" s="109" t="s">
        <v>74</v>
      </c>
      <c r="J13" s="128" t="s">
        <v>80</v>
      </c>
      <c r="K13" s="119"/>
      <c r="L13" s="46"/>
      <c r="M13" s="46"/>
      <c r="N13" s="46"/>
      <c r="O13" s="46"/>
      <c r="P13" s="45"/>
    </row>
    <row r="14" spans="1:16" s="2" customFormat="1" ht="13.5" customHeight="1" x14ac:dyDescent="0.2">
      <c r="A14" s="69"/>
      <c r="B14" s="111">
        <f t="shared" si="0"/>
        <v>5</v>
      </c>
      <c r="C14" s="102" t="s">
        <v>32</v>
      </c>
      <c r="D14" s="102" t="s">
        <v>45</v>
      </c>
      <c r="E14" s="112" t="s">
        <v>102</v>
      </c>
      <c r="F14" s="103" t="s">
        <v>59</v>
      </c>
      <c r="G14" s="103" t="s">
        <v>45</v>
      </c>
      <c r="H14" s="102" t="s">
        <v>100</v>
      </c>
      <c r="I14" s="102" t="s">
        <v>74</v>
      </c>
      <c r="J14" s="127" t="s">
        <v>81</v>
      </c>
      <c r="K14" s="104"/>
      <c r="L14" s="43"/>
      <c r="N14" s="44"/>
      <c r="O14" s="44"/>
      <c r="P14" s="45"/>
    </row>
    <row r="15" spans="1:16" s="2" customFormat="1" ht="13.5" customHeight="1" x14ac:dyDescent="0.2">
      <c r="A15" s="69"/>
      <c r="B15" s="110">
        <f t="shared" si="0"/>
        <v>6</v>
      </c>
      <c r="C15" s="76" t="s">
        <v>33</v>
      </c>
      <c r="D15" s="76" t="s">
        <v>46</v>
      </c>
      <c r="E15" s="113" t="s">
        <v>103</v>
      </c>
      <c r="F15" s="91" t="s">
        <v>60</v>
      </c>
      <c r="G15" s="91" t="s">
        <v>66</v>
      </c>
      <c r="H15" s="77" t="s">
        <v>100</v>
      </c>
      <c r="I15" s="77" t="s">
        <v>74</v>
      </c>
      <c r="J15" s="126" t="s">
        <v>82</v>
      </c>
      <c r="K15" s="119"/>
      <c r="L15" s="46"/>
      <c r="M15" s="46"/>
      <c r="N15" s="46"/>
      <c r="O15" s="46"/>
      <c r="P15" s="45"/>
    </row>
    <row r="16" spans="1:16" s="2" customFormat="1" ht="13.5" customHeight="1" x14ac:dyDescent="0.2">
      <c r="A16" s="69"/>
      <c r="B16" s="74">
        <f t="shared" si="0"/>
        <v>7</v>
      </c>
      <c r="C16" s="75" t="s">
        <v>34</v>
      </c>
      <c r="D16" s="115" t="s">
        <v>104</v>
      </c>
      <c r="E16" s="75" t="s">
        <v>106</v>
      </c>
      <c r="F16" s="89" t="s">
        <v>97</v>
      </c>
      <c r="G16" s="114" t="s">
        <v>104</v>
      </c>
      <c r="H16" s="75" t="s">
        <v>100</v>
      </c>
      <c r="I16" s="75" t="s">
        <v>97</v>
      </c>
      <c r="J16" s="129" t="s">
        <v>104</v>
      </c>
      <c r="K16" s="90"/>
      <c r="L16" s="43"/>
      <c r="N16" s="44"/>
      <c r="O16" s="44"/>
      <c r="P16" s="45"/>
    </row>
    <row r="17" spans="1:16" s="2" customFormat="1" ht="13.5" customHeight="1" x14ac:dyDescent="0.2">
      <c r="A17" s="69"/>
      <c r="B17" s="78">
        <f t="shared" si="0"/>
        <v>8</v>
      </c>
      <c r="C17" s="116" t="s">
        <v>35</v>
      </c>
      <c r="D17" s="117" t="s">
        <v>67</v>
      </c>
      <c r="E17" s="117" t="s">
        <v>105</v>
      </c>
      <c r="F17" s="118" t="s">
        <v>61</v>
      </c>
      <c r="G17" s="118" t="s">
        <v>67</v>
      </c>
      <c r="H17" s="77" t="s">
        <v>71</v>
      </c>
      <c r="I17" s="116" t="s">
        <v>74</v>
      </c>
      <c r="J17" s="130" t="s">
        <v>83</v>
      </c>
      <c r="K17" s="119"/>
      <c r="L17" s="46"/>
      <c r="M17" s="46"/>
      <c r="N17" s="46"/>
      <c r="O17" s="46"/>
      <c r="P17" s="45"/>
    </row>
    <row r="18" spans="1:16" s="2" customFormat="1" ht="33.75" x14ac:dyDescent="0.2">
      <c r="A18" s="69"/>
      <c r="B18" s="74">
        <f t="shared" si="0"/>
        <v>9</v>
      </c>
      <c r="C18" s="75" t="s">
        <v>36</v>
      </c>
      <c r="D18" s="120" t="s">
        <v>68</v>
      </c>
      <c r="E18" s="75" t="s">
        <v>52</v>
      </c>
      <c r="F18" s="89" t="s">
        <v>61</v>
      </c>
      <c r="G18" s="89" t="s">
        <v>68</v>
      </c>
      <c r="H18" s="102" t="s">
        <v>71</v>
      </c>
      <c r="I18" s="75" t="s">
        <v>74</v>
      </c>
      <c r="J18" s="125" t="s">
        <v>84</v>
      </c>
      <c r="K18" s="90"/>
      <c r="L18" s="43"/>
      <c r="N18" s="44"/>
      <c r="O18" s="44"/>
      <c r="P18" s="45"/>
    </row>
    <row r="19" spans="1:16" s="2" customFormat="1" ht="13.5" customHeight="1" x14ac:dyDescent="0.2">
      <c r="A19" s="69"/>
      <c r="B19" s="78">
        <f t="shared" si="0"/>
        <v>10</v>
      </c>
      <c r="C19" s="76" t="s">
        <v>37</v>
      </c>
      <c r="D19" s="121" t="s">
        <v>69</v>
      </c>
      <c r="E19" s="116" t="s">
        <v>108</v>
      </c>
      <c r="F19" s="91" t="s">
        <v>61</v>
      </c>
      <c r="G19" s="91" t="s">
        <v>69</v>
      </c>
      <c r="H19" s="77" t="s">
        <v>107</v>
      </c>
      <c r="I19" s="77" t="s">
        <v>75</v>
      </c>
      <c r="J19" s="126" t="s">
        <v>85</v>
      </c>
      <c r="K19" s="119"/>
      <c r="L19" s="46"/>
      <c r="M19" s="46"/>
      <c r="N19" s="46"/>
      <c r="O19" s="46"/>
      <c r="P19" s="45"/>
    </row>
    <row r="20" spans="1:16" s="2" customFormat="1" ht="13.5" customHeight="1" x14ac:dyDescent="0.2">
      <c r="A20" s="69"/>
      <c r="B20" s="111">
        <f t="shared" si="0"/>
        <v>11</v>
      </c>
      <c r="C20" s="102" t="s">
        <v>38</v>
      </c>
      <c r="D20" s="102" t="s">
        <v>47</v>
      </c>
      <c r="E20" s="105" t="s">
        <v>109</v>
      </c>
      <c r="F20" s="103" t="s">
        <v>62</v>
      </c>
      <c r="G20" s="103" t="s">
        <v>47</v>
      </c>
      <c r="H20" s="102" t="s">
        <v>100</v>
      </c>
      <c r="I20" s="102" t="s">
        <v>74</v>
      </c>
      <c r="J20" s="127" t="s">
        <v>86</v>
      </c>
      <c r="K20" s="104"/>
      <c r="L20" s="43"/>
      <c r="N20" s="44"/>
      <c r="O20" s="44"/>
      <c r="P20" s="45"/>
    </row>
    <row r="21" spans="1:16" s="2" customFormat="1" ht="13.5" customHeight="1" x14ac:dyDescent="0.2">
      <c r="A21" s="69"/>
      <c r="B21" s="78">
        <f t="shared" si="0"/>
        <v>12</v>
      </c>
      <c r="C21" s="116" t="s">
        <v>39</v>
      </c>
      <c r="D21" s="116" t="s">
        <v>48</v>
      </c>
      <c r="E21" s="117" t="s">
        <v>110</v>
      </c>
      <c r="F21" s="118" t="s">
        <v>63</v>
      </c>
      <c r="G21" s="118" t="s">
        <v>48</v>
      </c>
      <c r="H21" s="116" t="s">
        <v>111</v>
      </c>
      <c r="I21" s="116" t="s">
        <v>74</v>
      </c>
      <c r="J21" s="130" t="s">
        <v>87</v>
      </c>
      <c r="K21" s="119"/>
      <c r="L21" s="46"/>
      <c r="M21" s="46"/>
      <c r="N21" s="46"/>
      <c r="O21" s="46"/>
      <c r="P21" s="45"/>
    </row>
    <row r="22" spans="1:16" s="2" customFormat="1" ht="13.5" customHeight="1" x14ac:dyDescent="0.2">
      <c r="A22" s="69"/>
      <c r="B22" s="74">
        <f t="shared" si="0"/>
        <v>13</v>
      </c>
      <c r="C22" s="75" t="s">
        <v>40</v>
      </c>
      <c r="D22" s="75" t="s">
        <v>49</v>
      </c>
      <c r="E22" s="75" t="s">
        <v>53</v>
      </c>
      <c r="F22" s="89" t="s">
        <v>63</v>
      </c>
      <c r="G22" s="89" t="s">
        <v>49</v>
      </c>
      <c r="H22" s="75" t="s">
        <v>72</v>
      </c>
      <c r="I22" s="75" t="s">
        <v>74</v>
      </c>
      <c r="J22" s="125" t="s">
        <v>88</v>
      </c>
      <c r="K22" s="132"/>
      <c r="L22" s="43"/>
      <c r="N22" s="44"/>
      <c r="O22" s="44"/>
      <c r="P22" s="45"/>
    </row>
    <row r="23" spans="1:16" x14ac:dyDescent="0.2">
      <c r="A23" s="71"/>
      <c r="B23" s="92"/>
      <c r="C23" s="93"/>
      <c r="D23" s="94"/>
      <c r="E23" s="94"/>
      <c r="F23" s="92"/>
      <c r="G23" s="95"/>
      <c r="H23" s="96"/>
      <c r="I23" s="97"/>
      <c r="J23" s="96"/>
      <c r="K23" s="98"/>
      <c r="L23" s="33"/>
    </row>
    <row r="24" spans="1:16" x14ac:dyDescent="0.2">
      <c r="A24" s="71"/>
      <c r="B24" s="133" t="s">
        <v>21</v>
      </c>
      <c r="C24" s="134"/>
      <c r="D24" s="4"/>
      <c r="E24" s="7"/>
      <c r="F24" s="49" t="s">
        <v>22</v>
      </c>
      <c r="G24" s="4"/>
      <c r="H24" s="4"/>
      <c r="I24" s="24"/>
      <c r="K24" s="48"/>
    </row>
    <row r="25" spans="1:16" ht="26.25" x14ac:dyDescent="0.2">
      <c r="A25" s="71"/>
      <c r="B25" s="51"/>
      <c r="C25" s="6"/>
      <c r="D25" s="6"/>
      <c r="E25" s="8"/>
      <c r="F25" s="50"/>
      <c r="G25" s="5"/>
      <c r="H25" s="29"/>
      <c r="I25" s="28"/>
      <c r="J25" s="123"/>
      <c r="K25" s="52"/>
      <c r="M25" s="135"/>
      <c r="N25" s="136"/>
      <c r="O25" s="35"/>
    </row>
    <row r="26" spans="1:16" x14ac:dyDescent="0.2">
      <c r="A26" s="71"/>
      <c r="B26" s="51"/>
      <c r="C26" s="6"/>
      <c r="D26" s="6"/>
      <c r="E26" s="8"/>
      <c r="F26" s="50"/>
      <c r="G26" s="5"/>
      <c r="H26" s="5"/>
      <c r="I26" s="25"/>
      <c r="J26" s="124"/>
      <c r="K26" s="53"/>
      <c r="L26" s="36"/>
      <c r="M26" s="137"/>
      <c r="N26" s="137"/>
      <c r="O26" s="37"/>
    </row>
    <row r="27" spans="1:16" ht="13.5" thickBot="1" x14ac:dyDescent="0.25">
      <c r="A27" s="72"/>
      <c r="B27" s="10"/>
      <c r="C27" s="10"/>
      <c r="D27" s="10"/>
      <c r="E27" s="9"/>
      <c r="F27" s="54"/>
      <c r="G27" s="9"/>
      <c r="H27" s="9"/>
      <c r="I27" s="26"/>
      <c r="J27" s="9"/>
      <c r="K27" s="55"/>
      <c r="L27" s="36"/>
    </row>
    <row r="29" spans="1:16" x14ac:dyDescent="0.2">
      <c r="C29" s="1"/>
      <c r="D29" s="1"/>
      <c r="E29" s="1"/>
    </row>
    <row r="30" spans="1:16" x14ac:dyDescent="0.2">
      <c r="C30" s="1"/>
      <c r="D30" s="1"/>
      <c r="E30" s="1"/>
    </row>
    <row r="31" spans="1:16" x14ac:dyDescent="0.2">
      <c r="C31" s="1"/>
      <c r="D31" s="1"/>
      <c r="E31" s="1"/>
    </row>
  </sheetData>
  <mergeCells count="4">
    <mergeCell ref="B24:C24"/>
    <mergeCell ref="M25:N25"/>
    <mergeCell ref="M26:N26"/>
    <mergeCell ref="B2:E2"/>
  </mergeCells>
  <phoneticPr fontId="0" type="noConversion"/>
  <hyperlinks>
    <hyperlink ref="F10" r:id="rId1" tooltip="Component" display="'KEMET" xr:uid="{8242B3D5-0204-4BE3-8613-4C8CD3E0A689}"/>
    <hyperlink ref="F11" r:id="rId2" tooltip="Component" display="'Taiyo Yuden" xr:uid="{A7F4D058-4244-4238-AAD5-D6F877653027}"/>
    <hyperlink ref="F12" r:id="rId3" tooltip="Component" display="'Murata" xr:uid="{A62DA1F1-D0B4-4B4D-A543-1388F4513B87}"/>
    <hyperlink ref="F13" r:id="rId4" tooltip="Component" display="'Vishay Semiconductors" xr:uid="{07B251EA-8104-4A08-92C0-7FC08A6A543D}"/>
    <hyperlink ref="F14" r:id="rId5" tooltip="Component" display="'Wurth Electronics" xr:uid="{FC98BBC8-20CC-4A29-B237-47F990E37BBC}"/>
    <hyperlink ref="F15" r:id="rId6" tooltip="Component" display="'Molex" xr:uid="{85949316-ADB6-45B2-8632-07B3E55CD096}"/>
    <hyperlink ref="F16" tooltip="Component" display="'" xr:uid="{2F51E1DE-E926-405C-8818-DAA634857F5F}"/>
    <hyperlink ref="F17" r:id="rId7" tooltip="Component" display="'Yageo" xr:uid="{28BD78F1-18F4-4A83-8CA3-640831635EE7}"/>
    <hyperlink ref="F18" r:id="rId8" tooltip="Component" display="'Yageo" xr:uid="{0E4CBD29-AE95-4A45-BC15-621FEFE3D06B}"/>
    <hyperlink ref="F19" r:id="rId9" tooltip="Component" display="'Yageo" xr:uid="{3AD22354-6E1E-4D68-901C-C447A67526D2}"/>
    <hyperlink ref="F20" r:id="rId10" tooltip="Component" display="'Panasonic" xr:uid="{A2DA433A-4D3C-4F09-ACF2-33CFD64D2496}"/>
    <hyperlink ref="F21" r:id="rId11" tooltip="Component" display="'Texas Instruments" xr:uid="{18314243-8376-4F35-B5D7-9A10387EB8E4}"/>
    <hyperlink ref="F22" r:id="rId12" tooltip="Component" display="'Texas Instruments" xr:uid="{88B7B9CC-7443-46D9-A1D0-813C89D96537}"/>
    <hyperlink ref="G10" r:id="rId13" tooltip="Manufacturer" display="'C0805C104Z3VACTU" xr:uid="{53E842A3-6DF4-4B50-AB87-1A8A83459302}"/>
    <hyperlink ref="G11" r:id="rId14" tooltip="Manufacturer" display="'LMK212BJ106KG-T" xr:uid="{1335B4B0-52EF-4E28-BE0D-9EF7C815006B}"/>
    <hyperlink ref="G12" r:id="rId15" tooltip="Manufacturer" display="'GRM21BR61E226ME44L" xr:uid="{EE85F292-D2C9-466B-8B40-2E092191FCB6}"/>
    <hyperlink ref="G13" r:id="rId16" tooltip="Manufacturer" display="'TEMD6010FX01" xr:uid="{E283B288-7E48-41DD-BF64-9294EE6F2113}"/>
    <hyperlink ref="G14" r:id="rId17" tooltip="Manufacturer" display="'61300211121" xr:uid="{1FEA2215-F14F-4B33-89D6-6724907D4B07}"/>
    <hyperlink ref="G15" r:id="rId18" tooltip="Manufacturer" display="'0533980371+" xr:uid="{2293FDBF-FB1B-45A8-8621-0457F3AF8403}"/>
    <hyperlink ref="G17" r:id="rId19" tooltip="Manufacturer" display="'RC0805JR-070RL" xr:uid="{A41633B5-D327-4681-A2E1-62330C95265A}"/>
    <hyperlink ref="G18" r:id="rId20" tooltip="Manufacturer" display="'RC0805FR-0710KL" xr:uid="{376B15E2-5180-441F-BF3E-17F4C5FB2D4C}"/>
    <hyperlink ref="G19" r:id="rId21" tooltip="Manufacturer" display="'MFR50SFTE52-5R6" xr:uid="{CD7FDEEE-0B6C-481A-9E0E-1B02BDD9854E}"/>
    <hyperlink ref="G20" r:id="rId22" tooltip="Manufacturer" display="'ESE-18L11C" xr:uid="{92FAC84A-BAB5-42F5-8D76-AC1FE9B3A240}"/>
    <hyperlink ref="G21" r:id="rId23" tooltip="Manufacturer" display="'TCA9539QPWRQ1" xr:uid="{D7E20FE6-E306-4C57-B134-038F9B65422E}"/>
    <hyperlink ref="G22" r:id="rId24" tooltip="Manufacturer" display="'TPS22965TDSGRQ1" xr:uid="{FF65428E-0841-4479-B003-2E8CCD1897F6}"/>
    <hyperlink ref="J10" r:id="rId25" tooltip="Supplier" display="'399-9158-1-ND" xr:uid="{80C19CAC-47C6-4984-AB2B-4A226D8339E3}"/>
    <hyperlink ref="J11" r:id="rId26" tooltip="Supplier" display="'587-1300-1-ND" xr:uid="{AA9DB9BA-DFD2-404E-869B-3EF014891451}"/>
    <hyperlink ref="J12" r:id="rId27" tooltip="Supplier" display="'490-10749-1-ND" xr:uid="{F5FF5FA3-DD17-4F9F-9400-DB17D58BC406}"/>
    <hyperlink ref="J13" r:id="rId28" tooltip="Supplier" display="'751-1051-1-ND" xr:uid="{6FF7027E-E113-4A2D-AB5A-A602B271818C}"/>
    <hyperlink ref="J14" r:id="rId29" tooltip="Supplier" display="'732-5315-ND" xr:uid="{B86445D3-25D8-442F-984A-14C0C4980289}"/>
    <hyperlink ref="J15" r:id="rId30" tooltip="Supplier" display="'WM7607CT-ND" xr:uid="{79914BAC-7186-415C-83D6-E83301F18DDA}"/>
    <hyperlink ref="J17" r:id="rId31" tooltip="Supplier" display="'311-0.0ARDKR-ND" xr:uid="{FCD84AA6-1756-4EEC-928B-4FD8C4CEFF39}"/>
    <hyperlink ref="J18" r:id="rId32" tooltip="Supplier" display="'311-10.0KCRCT-ND" xr:uid="{FDCF02C6-7563-469F-A436-A2CA256407EE}"/>
    <hyperlink ref="J19" r:id="rId33" tooltip="Supplier" display="'603-MFR50SFTE52-5R6" xr:uid="{06493CD9-ADAA-430C-ACEA-48827A463F0E}"/>
    <hyperlink ref="J20" r:id="rId34" tooltip="Supplier" display="'P14172SCT-ND" xr:uid="{7ACD582F-E2C3-42EF-9D14-886E8750DCD7}"/>
    <hyperlink ref="J21" r:id="rId35" tooltip="Supplier" display="'296-44183-6-ND" xr:uid="{F68A5711-D376-47D1-AB95-E7DA77DB0176}"/>
    <hyperlink ref="J22" r:id="rId36" tooltip="Supplier" display="'296-38290-1-ND" xr:uid="{D950F61D-BCAA-4960-B473-604B909F716D}"/>
    <hyperlink ref="G16" tooltip="Manufacturer" display="'" xr:uid="{FF686DF2-611E-41CD-B53C-49EF93CC85E2}"/>
    <hyperlink ref="J16" tooltip="Manufacturer" display="'" xr:uid="{243A590C-8D68-456B-B9F3-937CCF41B079}"/>
    <hyperlink ref="D16" tooltip="Manufacturer" display="'" xr:uid="{8EB25DC9-BFC9-48B1-8086-5103B62EFC9C}"/>
    <hyperlink ref="D18" r:id="rId37" tooltip="Manufacturer" display="'RC0805FR-0710KL" xr:uid="{9F2BBA76-E2D5-4DD8-A747-A104AFC46E45}"/>
    <hyperlink ref="D19" r:id="rId38" tooltip="Manufacturer" display="'MFR50SFTE52-5R6" xr:uid="{77F79097-6DBF-458D-B6B7-B0A4F6CDB215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9"/>
  <headerFooter alignWithMargins="0">
    <oddHeader>&amp;LCreated by FEDEVEL&amp;CMotherboard, Processor and Microcontroller Board Design&amp;Rhttp://www.fedevel.com</oddHeader>
    <oddFooter>&amp;C&amp;D&amp;R&amp;P/&amp;N</oddFooter>
  </headerFooter>
  <ignoredErrors>
    <ignoredError sqref="D14:D15 G14" numberStoredAsText="1"/>
  </ignoredError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56" t="s">
        <v>0</v>
      </c>
      <c r="B1" s="86" t="s">
        <v>89</v>
      </c>
    </row>
    <row r="2" spans="1:2" x14ac:dyDescent="0.2">
      <c r="A2" s="57" t="s">
        <v>1</v>
      </c>
      <c r="B2" s="87" t="s">
        <v>24</v>
      </c>
    </row>
    <row r="3" spans="1:2" x14ac:dyDescent="0.2">
      <c r="A3" s="56" t="s">
        <v>2</v>
      </c>
      <c r="B3" s="88" t="s">
        <v>25</v>
      </c>
    </row>
    <row r="4" spans="1:2" x14ac:dyDescent="0.2">
      <c r="A4" s="57" t="s">
        <v>3</v>
      </c>
      <c r="B4" s="87" t="s">
        <v>24</v>
      </c>
    </row>
    <row r="5" spans="1:2" x14ac:dyDescent="0.2">
      <c r="A5" s="56" t="s">
        <v>4</v>
      </c>
      <c r="B5" s="88" t="s">
        <v>89</v>
      </c>
    </row>
    <row r="6" spans="1:2" x14ac:dyDescent="0.2">
      <c r="A6" s="57" t="s">
        <v>5</v>
      </c>
      <c r="B6" s="87" t="s">
        <v>24</v>
      </c>
    </row>
    <row r="7" spans="1:2" x14ac:dyDescent="0.2">
      <c r="A7" s="56" t="s">
        <v>6</v>
      </c>
      <c r="B7" s="88" t="s">
        <v>90</v>
      </c>
    </row>
    <row r="8" spans="1:2" x14ac:dyDescent="0.2">
      <c r="A8" s="57" t="s">
        <v>7</v>
      </c>
      <c r="B8" s="87" t="s">
        <v>26</v>
      </c>
    </row>
    <row r="9" spans="1:2" x14ac:dyDescent="0.2">
      <c r="A9" s="56" t="s">
        <v>8</v>
      </c>
      <c r="B9" s="88" t="s">
        <v>23</v>
      </c>
    </row>
    <row r="10" spans="1:2" x14ac:dyDescent="0.2">
      <c r="A10" s="57" t="s">
        <v>9</v>
      </c>
      <c r="B10" s="87" t="s">
        <v>91</v>
      </c>
    </row>
    <row r="11" spans="1:2" x14ac:dyDescent="0.2">
      <c r="A11" s="56" t="s">
        <v>10</v>
      </c>
      <c r="B11" s="88" t="s">
        <v>92</v>
      </c>
    </row>
    <row r="12" spans="1:2" x14ac:dyDescent="0.2">
      <c r="A12" s="57" t="s">
        <v>11</v>
      </c>
      <c r="B12" s="87" t="s">
        <v>93</v>
      </c>
    </row>
    <row r="13" spans="1:2" x14ac:dyDescent="0.2">
      <c r="A13" s="56" t="s">
        <v>12</v>
      </c>
      <c r="B13" s="88" t="s">
        <v>94</v>
      </c>
    </row>
    <row r="14" spans="1:2" x14ac:dyDescent="0.2">
      <c r="A14" s="57" t="s">
        <v>13</v>
      </c>
      <c r="B14" s="87" t="s">
        <v>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2012-02-04T13:58:31Z</cp:lastPrinted>
  <dcterms:created xsi:type="dcterms:W3CDTF">2002-11-05T15:28:02Z</dcterms:created>
  <dcterms:modified xsi:type="dcterms:W3CDTF">2019-03-21T18:36:29Z</dcterms:modified>
</cp:coreProperties>
</file>