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odquevedom_udistrital_edu_co/Documents/Distrital/6.Sexto semestre/Archivos extra/"/>
    </mc:Choice>
  </mc:AlternateContent>
  <xr:revisionPtr revIDLastSave="1" documentId="11_D5B6AF92ABAB9F10BE69D543F4555101BB1C5400" xr6:coauthVersionLast="47" xr6:coauthVersionMax="47" xr10:uidLastSave="{08CF9D53-8B24-4797-A3F8-3C65682B7121}"/>
  <bookViews>
    <workbookView xWindow="-120" yWindow="-120" windowWidth="19440" windowHeight="15000" activeTab="1" xr2:uid="{00000000-000D-0000-FFFF-FFFF00000000}"/>
  </bookViews>
  <sheets>
    <sheet name="Coeficientes series de Fourier" sheetId="1" r:id="rId1"/>
    <sheet name="Tren de pul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B5" i="2" l="1"/>
  <c r="A5" i="2"/>
  <c r="H11" i="1"/>
  <c r="H12" i="1"/>
  <c r="H13" i="1"/>
  <c r="H14" i="1"/>
  <c r="H15" i="1"/>
  <c r="H16" i="1"/>
  <c r="H17" i="1"/>
  <c r="H18" i="1"/>
  <c r="H19" i="1"/>
  <c r="H20" i="1"/>
  <c r="H21" i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10" i="1"/>
  <c r="E10" i="1" s="1"/>
  <c r="G11" i="1"/>
  <c r="G12" i="1"/>
  <c r="G13" i="1"/>
  <c r="G14" i="1"/>
  <c r="G15" i="1"/>
  <c r="G16" i="1"/>
  <c r="G17" i="1"/>
  <c r="G18" i="1"/>
  <c r="G19" i="1"/>
  <c r="G20" i="1"/>
  <c r="G21" i="1"/>
  <c r="J16" i="1" l="1"/>
  <c r="J15" i="1"/>
  <c r="J11" i="1"/>
  <c r="J12" i="1"/>
  <c r="J19" i="1"/>
  <c r="E22" i="1"/>
  <c r="A2" i="1" s="1"/>
  <c r="J17" i="1"/>
  <c r="J13" i="1"/>
  <c r="J14" i="1"/>
  <c r="J18" i="1"/>
  <c r="J20" i="1"/>
  <c r="J21" i="1"/>
  <c r="J10" i="1"/>
  <c r="C18" i="2"/>
  <c r="B18" i="2"/>
  <c r="A18" i="2"/>
  <c r="B22" i="2" s="1"/>
  <c r="B25" i="2" s="1"/>
  <c r="B9" i="2"/>
  <c r="C5" i="2"/>
  <c r="B10" i="2"/>
  <c r="C10" i="2" s="1"/>
  <c r="D10" i="2" s="1"/>
  <c r="C25" i="2" l="1"/>
  <c r="B23" i="2"/>
  <c r="C23" i="2"/>
  <c r="D23" i="2" s="1"/>
  <c r="J22" i="1"/>
  <c r="D5" i="1" s="1"/>
  <c r="D3" i="1" l="1"/>
  <c r="D4" i="1"/>
  <c r="B2" i="1"/>
  <c r="C2" i="1"/>
  <c r="D2" i="1"/>
</calcChain>
</file>

<file path=xl/sharedStrings.xml><?xml version="1.0" encoding="utf-8"?>
<sst xmlns="http://schemas.openxmlformats.org/spreadsheetml/2006/main" count="50" uniqueCount="26">
  <si>
    <t>X</t>
  </si>
  <si>
    <t>Y</t>
  </si>
  <si>
    <t>X[n]</t>
  </si>
  <si>
    <t>n</t>
  </si>
  <si>
    <t>Coseno</t>
  </si>
  <si>
    <t>Seno</t>
  </si>
  <si>
    <t>Polares</t>
  </si>
  <si>
    <t>Angulo</t>
  </si>
  <si>
    <t>No</t>
  </si>
  <si>
    <t>k</t>
  </si>
  <si>
    <t>nfinal</t>
  </si>
  <si>
    <t>ninicial</t>
  </si>
  <si>
    <t>ValorTren</t>
  </si>
  <si>
    <t>m</t>
  </si>
  <si>
    <t>N</t>
  </si>
  <si>
    <t>M</t>
  </si>
  <si>
    <t>Tren de pulsos</t>
  </si>
  <si>
    <t>Euler</t>
  </si>
  <si>
    <t>Multiplicado k</t>
  </si>
  <si>
    <t xml:space="preserve">Convertido en grados </t>
  </si>
  <si>
    <t>1-N-M</t>
  </si>
  <si>
    <t>Si X y Y son positivos</t>
  </si>
  <si>
    <t>Si X y Y son negativos</t>
  </si>
  <si>
    <t>Nota: Si no se encuentra el valor, escoger el que arroje</t>
  </si>
  <si>
    <t>Si X es negativo</t>
  </si>
  <si>
    <t>Euler sin multiplicar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</si>
</sst>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  <xf numFmtId="0" fontId="0" fillId="4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5" borderId="1" xfId="0" applyFill="1" applyBorder="1"/>
    <xf numFmtId="12" fontId="0" fillId="0" borderId="1" xfId="0" applyNumberFormat="1" applyBorder="1"/>
    <xf numFmtId="2" fontId="0" fillId="0" borderId="1" xfId="0" applyNumberFormat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6" borderId="1" xfId="0" applyFill="1" applyBorder="1" applyAlignment="1"/>
    <xf numFmtId="0" fontId="0" fillId="0" borderId="1" xfId="0" applyBorder="1" applyAlignment="1"/>
    <xf numFmtId="0" fontId="0" fillId="4" borderId="1" xfId="0" applyFill="1" applyBorder="1" applyAlignment="1"/>
    <xf numFmtId="0" fontId="0" fillId="3" borderId="3" xfId="0" applyFill="1" applyBorder="1"/>
    <xf numFmtId="0" fontId="0" fillId="0" borderId="2" xfId="0" applyBorder="1"/>
    <xf numFmtId="0" fontId="0" fillId="0" borderId="0" xfId="0" applyBorder="1" applyAlignment="1"/>
    <xf numFmtId="0" fontId="0" fillId="3" borderId="2" xfId="0" applyFill="1" applyBorder="1" applyAlignment="1"/>
    <xf numFmtId="0" fontId="0" fillId="4" borderId="1" xfId="0" applyFill="1" applyBorder="1" applyAlignment="1">
      <alignment horizontal="center" wrapText="1"/>
    </xf>
    <xf numFmtId="0" fontId="0" fillId="3" borderId="1" xfId="0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144235</xdr:colOff>
      <xdr:row>1</xdr:row>
      <xdr:rowOff>77560</xdr:rowOff>
    </xdr:from>
    <xdr:to>
      <xdr:col>24</xdr:col>
      <xdr:colOff>55317</xdr:colOff>
      <xdr:row>22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2960" y="268060"/>
          <a:ext cx="5245082" cy="3932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6"/>
  <sheetViews>
    <sheetView zoomScaleNormal="100" workbookViewId="0">
      <selection activeCell="E24" sqref="E24"/>
    </sheetView>
  </sheetViews>
  <sheetFormatPr baseColWidth="10" defaultRowHeight="15" x14ac:dyDescent="0.25"/>
  <cols>
    <col min="2" max="2" width="12.42578125" customWidth="1"/>
    <col min="4" max="4" width="14.140625" customWidth="1"/>
    <col min="7" max="7" width="15.7109375" customWidth="1"/>
    <col min="12" max="13" width="11.85546875" bestFit="1" customWidth="1"/>
    <col min="14" max="14" width="18.7109375" customWidth="1"/>
    <col min="15" max="15" width="11.85546875" bestFit="1" customWidth="1"/>
  </cols>
  <sheetData>
    <row r="1" spans="1:18" x14ac:dyDescent="0.25">
      <c r="A1" s="16" t="s">
        <v>0</v>
      </c>
      <c r="B1" s="16" t="s">
        <v>1</v>
      </c>
      <c r="C1" s="3" t="s">
        <v>6</v>
      </c>
      <c r="D1" s="6" t="s">
        <v>7</v>
      </c>
      <c r="G1" s="7" t="s">
        <v>8</v>
      </c>
      <c r="H1" s="7">
        <v>8</v>
      </c>
    </row>
    <row r="2" spans="1:18" x14ac:dyDescent="0.25">
      <c r="A2" s="25">
        <f>E22</f>
        <v>-0.10669417382415891</v>
      </c>
      <c r="B2" s="17">
        <f>J22</f>
        <v>-0.14330582617584098</v>
      </c>
      <c r="C2" s="4">
        <f>((E22)^2+(J22)^2)^(0.5)</f>
        <v>0.17866226950299324</v>
      </c>
      <c r="D2" s="4">
        <f>ATAN(J22/E22)*180/PI()</f>
        <v>53.331548350276613</v>
      </c>
      <c r="E2" s="9">
        <v>1</v>
      </c>
      <c r="G2" s="7" t="s">
        <v>9</v>
      </c>
      <c r="H2" s="7">
        <v>5</v>
      </c>
    </row>
    <row r="3" spans="1:18" x14ac:dyDescent="0.25">
      <c r="D3" s="22">
        <f>DEGREES(ATAN(J22/E22))+180</f>
        <v>233.33154835027662</v>
      </c>
      <c r="E3" s="7">
        <v>2</v>
      </c>
    </row>
    <row r="4" spans="1:18" x14ac:dyDescent="0.25">
      <c r="A4" s="28" t="s">
        <v>21</v>
      </c>
      <c r="B4" s="28"/>
      <c r="C4" s="18">
        <v>1</v>
      </c>
      <c r="D4" s="19">
        <f>DEGREES(ATAN(J22/E22))-360</f>
        <v>-306.66845164972341</v>
      </c>
      <c r="F4" s="1"/>
      <c r="G4" s="1"/>
      <c r="H4" s="1"/>
      <c r="I4" s="1"/>
      <c r="J4" s="1"/>
      <c r="K4" s="1"/>
      <c r="N4" s="1"/>
    </row>
    <row r="5" spans="1:18" x14ac:dyDescent="0.25">
      <c r="A5" s="29" t="s">
        <v>24</v>
      </c>
      <c r="B5" s="29"/>
      <c r="C5" s="20">
        <v>2</v>
      </c>
      <c r="D5" s="26">
        <f>ATAN(J22/E22)*180/PI()-180</f>
        <v>-126.66845164972338</v>
      </c>
      <c r="E5" s="21">
        <v>4</v>
      </c>
    </row>
    <row r="6" spans="1:18" x14ac:dyDescent="0.25">
      <c r="A6" s="30" t="s">
        <v>22</v>
      </c>
      <c r="B6" s="30"/>
      <c r="C6" s="24">
        <v>4</v>
      </c>
      <c r="D6" s="23"/>
    </row>
    <row r="7" spans="1:18" x14ac:dyDescent="0.25">
      <c r="A7" s="29" t="s">
        <v>23</v>
      </c>
      <c r="B7" s="29"/>
      <c r="C7" s="29"/>
      <c r="D7" s="29"/>
    </row>
    <row r="9" spans="1:18" x14ac:dyDescent="0.25">
      <c r="A9" s="2" t="s">
        <v>3</v>
      </c>
      <c r="B9" s="2" t="s">
        <v>2</v>
      </c>
      <c r="C9" s="2" t="s">
        <v>4</v>
      </c>
      <c r="D9" s="2" t="s">
        <v>3</v>
      </c>
      <c r="E9" s="2" t="s">
        <v>0</v>
      </c>
      <c r="F9" s="2" t="s">
        <v>3</v>
      </c>
      <c r="G9" s="2" t="s">
        <v>2</v>
      </c>
      <c r="H9" s="2" t="s">
        <v>5</v>
      </c>
      <c r="I9" s="2" t="s">
        <v>3</v>
      </c>
      <c r="J9" s="2" t="s">
        <v>1</v>
      </c>
    </row>
    <row r="10" spans="1:18" x14ac:dyDescent="0.25">
      <c r="A10" s="3">
        <v>0</v>
      </c>
      <c r="B10" s="4">
        <v>1</v>
      </c>
      <c r="C10" s="4">
        <f t="shared" ref="C10:C21" si="0">COS($H$2*D10*(-2*PI()/$H$1))</f>
        <v>1</v>
      </c>
      <c r="D10" s="4">
        <v>0</v>
      </c>
      <c r="E10" s="4">
        <f>B10*C10</f>
        <v>1</v>
      </c>
      <c r="F10" s="3">
        <v>0</v>
      </c>
      <c r="G10" s="4">
        <f>B10</f>
        <v>1</v>
      </c>
      <c r="H10" s="4">
        <f t="shared" ref="H10:H21" si="1">SIN($H$2*I10*(-2*PI()/$H$1))</f>
        <v>0</v>
      </c>
      <c r="I10" s="4">
        <v>0</v>
      </c>
      <c r="J10" s="4">
        <f>G10*H10</f>
        <v>0</v>
      </c>
    </row>
    <row r="11" spans="1:18" x14ac:dyDescent="0.25">
      <c r="A11" s="3">
        <v>1</v>
      </c>
      <c r="B11" s="4">
        <v>-0.5</v>
      </c>
      <c r="C11" s="4">
        <f t="shared" si="0"/>
        <v>-0.70710678118654768</v>
      </c>
      <c r="D11" s="4">
        <v>1</v>
      </c>
      <c r="E11" s="4">
        <f t="shared" ref="E11:E21" si="2">B11*C11</f>
        <v>0.35355339059327384</v>
      </c>
      <c r="F11" s="3">
        <v>1</v>
      </c>
      <c r="G11" s="4">
        <f>B11</f>
        <v>-0.5</v>
      </c>
      <c r="H11" s="4">
        <f t="shared" si="1"/>
        <v>0.70710678118654746</v>
      </c>
      <c r="I11" s="4">
        <v>1</v>
      </c>
      <c r="J11" s="4">
        <f t="shared" ref="J11:J21" si="3">G11*H11</f>
        <v>-0.35355339059327373</v>
      </c>
    </row>
    <row r="12" spans="1:18" x14ac:dyDescent="0.25">
      <c r="A12" s="3">
        <v>2</v>
      </c>
      <c r="B12" s="4">
        <v>1</v>
      </c>
      <c r="C12" s="4">
        <f t="shared" si="0"/>
        <v>3.06287113727155E-16</v>
      </c>
      <c r="D12" s="4">
        <v>2</v>
      </c>
      <c r="E12" s="4">
        <f t="shared" si="2"/>
        <v>3.06287113727155E-16</v>
      </c>
      <c r="F12" s="3">
        <v>2</v>
      </c>
      <c r="G12" s="4">
        <f t="shared" ref="G12:G21" si="4">B12</f>
        <v>1</v>
      </c>
      <c r="H12" s="4">
        <f t="shared" si="1"/>
        <v>-1</v>
      </c>
      <c r="I12" s="4">
        <v>2</v>
      </c>
      <c r="J12" s="4">
        <f t="shared" si="3"/>
        <v>-1</v>
      </c>
      <c r="P12" s="27"/>
      <c r="Q12" s="27"/>
      <c r="R12" s="27"/>
    </row>
    <row r="13" spans="1:18" x14ac:dyDescent="0.25">
      <c r="A13" s="3">
        <v>3</v>
      </c>
      <c r="B13" s="4">
        <v>2</v>
      </c>
      <c r="C13" s="4">
        <f t="shared" si="0"/>
        <v>0.70710678118654657</v>
      </c>
      <c r="D13" s="4">
        <v>3</v>
      </c>
      <c r="E13" s="4">
        <f t="shared" si="2"/>
        <v>1.4142135623730931</v>
      </c>
      <c r="F13" s="3">
        <v>3</v>
      </c>
      <c r="G13" s="4">
        <f t="shared" si="4"/>
        <v>2</v>
      </c>
      <c r="H13" s="4">
        <f t="shared" si="1"/>
        <v>0.70710678118654846</v>
      </c>
      <c r="I13" s="4">
        <v>3</v>
      </c>
      <c r="J13" s="4">
        <f t="shared" si="3"/>
        <v>1.4142135623730969</v>
      </c>
    </row>
    <row r="14" spans="1:18" x14ac:dyDescent="0.25">
      <c r="A14" s="3">
        <v>4</v>
      </c>
      <c r="B14" s="4">
        <v>1.5</v>
      </c>
      <c r="C14" s="4">
        <f t="shared" si="0"/>
        <v>-1</v>
      </c>
      <c r="D14" s="4">
        <v>4</v>
      </c>
      <c r="E14" s="4">
        <f t="shared" si="2"/>
        <v>-1.5</v>
      </c>
      <c r="F14" s="3">
        <v>4</v>
      </c>
      <c r="G14" s="4">
        <f t="shared" si="4"/>
        <v>1.5</v>
      </c>
      <c r="H14" s="4">
        <f t="shared" si="1"/>
        <v>-6.1257422745431001E-16</v>
      </c>
      <c r="I14" s="4">
        <v>4</v>
      </c>
      <c r="J14" s="4">
        <f t="shared" si="3"/>
        <v>-9.1886134118146501E-16</v>
      </c>
    </row>
    <row r="15" spans="1:18" x14ac:dyDescent="0.25">
      <c r="A15" s="3">
        <v>5</v>
      </c>
      <c r="B15" s="4">
        <v>-1</v>
      </c>
      <c r="C15" s="4">
        <f t="shared" si="0"/>
        <v>0.70710678118654746</v>
      </c>
      <c r="D15" s="4">
        <v>5</v>
      </c>
      <c r="E15" s="4">
        <f t="shared" si="2"/>
        <v>-0.70710678118654746</v>
      </c>
      <c r="F15" s="3">
        <v>5</v>
      </c>
      <c r="G15" s="4">
        <f t="shared" si="4"/>
        <v>-1</v>
      </c>
      <c r="H15" s="4">
        <f t="shared" si="1"/>
        <v>-0.70710678118654757</v>
      </c>
      <c r="I15" s="4">
        <v>5</v>
      </c>
      <c r="J15" s="4">
        <f t="shared" si="3"/>
        <v>0.70710678118654757</v>
      </c>
    </row>
    <row r="16" spans="1:18" x14ac:dyDescent="0.25">
      <c r="A16" s="3">
        <v>6</v>
      </c>
      <c r="B16" s="4">
        <v>-0.5</v>
      </c>
      <c r="C16" s="4">
        <f t="shared" si="0"/>
        <v>-2.6952181805817155E-15</v>
      </c>
      <c r="D16" s="4">
        <v>6</v>
      </c>
      <c r="E16" s="4">
        <f t="shared" si="2"/>
        <v>1.3476090902908577E-15</v>
      </c>
      <c r="F16" s="3">
        <v>6</v>
      </c>
      <c r="G16" s="4">
        <f t="shared" si="4"/>
        <v>-0.5</v>
      </c>
      <c r="H16" s="4">
        <f t="shared" si="1"/>
        <v>1</v>
      </c>
      <c r="I16" s="4">
        <v>6</v>
      </c>
      <c r="J16" s="4">
        <f t="shared" si="3"/>
        <v>-0.5</v>
      </c>
    </row>
    <row r="17" spans="1:10" x14ac:dyDescent="0.25">
      <c r="A17" s="3">
        <v>7</v>
      </c>
      <c r="B17" s="4">
        <v>2</v>
      </c>
      <c r="C17" s="4">
        <f t="shared" si="0"/>
        <v>-0.70710678118654613</v>
      </c>
      <c r="D17" s="4">
        <v>7</v>
      </c>
      <c r="E17" s="4">
        <f t="shared" si="2"/>
        <v>-1.4142135623730923</v>
      </c>
      <c r="F17" s="3">
        <v>7</v>
      </c>
      <c r="G17" s="4">
        <f t="shared" si="4"/>
        <v>2</v>
      </c>
      <c r="H17" s="4">
        <f t="shared" si="1"/>
        <v>-0.70710678118654891</v>
      </c>
      <c r="I17" s="4">
        <v>7</v>
      </c>
      <c r="J17" s="4">
        <f t="shared" si="3"/>
        <v>-1.4142135623730978</v>
      </c>
    </row>
    <row r="18" spans="1:10" x14ac:dyDescent="0.25">
      <c r="A18" s="3">
        <v>8</v>
      </c>
      <c r="B18" s="4">
        <v>0</v>
      </c>
      <c r="C18" s="4">
        <f t="shared" si="0"/>
        <v>1</v>
      </c>
      <c r="D18" s="4">
        <v>8</v>
      </c>
      <c r="E18" s="4">
        <f t="shared" si="2"/>
        <v>0</v>
      </c>
      <c r="F18" s="3">
        <v>8</v>
      </c>
      <c r="G18" s="4">
        <f t="shared" si="4"/>
        <v>0</v>
      </c>
      <c r="H18" s="4">
        <f t="shared" si="1"/>
        <v>1.22514845490862E-15</v>
      </c>
      <c r="I18" s="4">
        <v>8</v>
      </c>
      <c r="J18" s="4">
        <f t="shared" si="3"/>
        <v>0</v>
      </c>
    </row>
    <row r="19" spans="1:10" x14ac:dyDescent="0.25">
      <c r="A19" s="3">
        <v>9</v>
      </c>
      <c r="B19" s="4">
        <v>0</v>
      </c>
      <c r="C19" s="4">
        <f t="shared" si="0"/>
        <v>-0.70710678118654791</v>
      </c>
      <c r="D19" s="4">
        <v>9</v>
      </c>
      <c r="E19" s="4">
        <f t="shared" si="2"/>
        <v>0</v>
      </c>
      <c r="F19" s="3">
        <v>9</v>
      </c>
      <c r="G19" s="4">
        <f t="shared" si="4"/>
        <v>0</v>
      </c>
      <c r="H19" s="4">
        <f t="shared" si="1"/>
        <v>0.70710678118654713</v>
      </c>
      <c r="I19" s="4">
        <v>9</v>
      </c>
      <c r="J19" s="4">
        <f t="shared" si="3"/>
        <v>0</v>
      </c>
    </row>
    <row r="20" spans="1:10" x14ac:dyDescent="0.25">
      <c r="A20" s="3">
        <v>10</v>
      </c>
      <c r="B20" s="4">
        <v>0</v>
      </c>
      <c r="C20" s="4">
        <f t="shared" si="0"/>
        <v>-2.4492127076447545E-16</v>
      </c>
      <c r="D20" s="4">
        <v>10</v>
      </c>
      <c r="E20" s="4">
        <f t="shared" si="2"/>
        <v>0</v>
      </c>
      <c r="F20" s="3">
        <v>10</v>
      </c>
      <c r="G20" s="4">
        <f t="shared" si="4"/>
        <v>0</v>
      </c>
      <c r="H20" s="4">
        <f t="shared" si="1"/>
        <v>-1</v>
      </c>
      <c r="I20" s="4">
        <v>10</v>
      </c>
      <c r="J20" s="4">
        <f t="shared" si="3"/>
        <v>0</v>
      </c>
    </row>
    <row r="21" spans="1:10" x14ac:dyDescent="0.25">
      <c r="A21" s="3">
        <v>11</v>
      </c>
      <c r="B21" s="4">
        <v>0</v>
      </c>
      <c r="C21" s="4">
        <f t="shared" si="0"/>
        <v>0.70710678118654824</v>
      </c>
      <c r="D21" s="4">
        <v>11</v>
      </c>
      <c r="E21" s="4">
        <f t="shared" si="2"/>
        <v>0</v>
      </c>
      <c r="F21" s="3">
        <v>11</v>
      </c>
      <c r="G21" s="4">
        <f t="shared" si="4"/>
        <v>0</v>
      </c>
      <c r="H21" s="4">
        <f t="shared" si="1"/>
        <v>0.7071067811865468</v>
      </c>
      <c r="I21" s="4">
        <v>11</v>
      </c>
      <c r="J21" s="4">
        <f t="shared" si="3"/>
        <v>0</v>
      </c>
    </row>
    <row r="22" spans="1:10" x14ac:dyDescent="0.25">
      <c r="E22" s="5">
        <f>(1/H1)*SUM(E10:E21)</f>
        <v>-0.10669417382415891</v>
      </c>
      <c r="J22" s="5">
        <f>(1/H1)*SUM(J10:J21)</f>
        <v>-0.14330582617584098</v>
      </c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L33" s="1"/>
    </row>
    <row r="35" spans="1:14" x14ac:dyDescent="0.25">
      <c r="N35" s="1"/>
    </row>
    <row r="36" spans="1:14" x14ac:dyDescent="0.25">
      <c r="N36" s="1"/>
    </row>
  </sheetData>
  <mergeCells count="5">
    <mergeCell ref="P12:R12"/>
    <mergeCell ref="A4:B4"/>
    <mergeCell ref="A5:B5"/>
    <mergeCell ref="A6:B6"/>
    <mergeCell ref="A7:D7"/>
  </mergeCells>
  <pageMargins left="0.7" right="0.7" top="0.75" bottom="0.75" header="0.3" footer="0.3"/>
  <pageSetup paperSize="9" scale="4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B25" sqref="B25"/>
    </sheetView>
  </sheetViews>
  <sheetFormatPr baseColWidth="10" defaultRowHeight="15" x14ac:dyDescent="0.25"/>
  <cols>
    <col min="1" max="1" width="14.28515625" customWidth="1"/>
    <col min="2" max="2" width="11.42578125" customWidth="1"/>
    <col min="3" max="3" width="20.28515625" customWidth="1"/>
    <col min="4" max="4" width="20.140625" customWidth="1"/>
  </cols>
  <sheetData>
    <row r="1" spans="1:5" x14ac:dyDescent="0.25">
      <c r="A1" s="10" t="s">
        <v>10</v>
      </c>
      <c r="B1" s="10" t="s">
        <v>11</v>
      </c>
      <c r="C1" s="10" t="s">
        <v>12</v>
      </c>
      <c r="D1" s="10" t="s">
        <v>8</v>
      </c>
      <c r="E1" s="10" t="s">
        <v>9</v>
      </c>
    </row>
    <row r="2" spans="1:5" x14ac:dyDescent="0.25">
      <c r="A2" s="4">
        <v>52</v>
      </c>
      <c r="B2" s="4">
        <v>-7</v>
      </c>
      <c r="C2" s="4">
        <v>1</v>
      </c>
      <c r="D2" s="4">
        <v>72</v>
      </c>
      <c r="E2" s="4">
        <v>62</v>
      </c>
    </row>
    <row r="4" spans="1:5" x14ac:dyDescent="0.25">
      <c r="A4" s="10" t="s">
        <v>13</v>
      </c>
      <c r="B4" s="10" t="s">
        <v>14</v>
      </c>
      <c r="C4" s="10" t="s">
        <v>15</v>
      </c>
    </row>
    <row r="5" spans="1:5" x14ac:dyDescent="0.25">
      <c r="A5" s="4">
        <f>A2-(B2)+1</f>
        <v>60</v>
      </c>
      <c r="B5" s="4">
        <f>A2+1</f>
        <v>53</v>
      </c>
      <c r="C5" s="4">
        <f>B2</f>
        <v>-7</v>
      </c>
    </row>
    <row r="7" spans="1:5" x14ac:dyDescent="0.25">
      <c r="A7" s="10" t="s">
        <v>16</v>
      </c>
    </row>
    <row r="8" spans="1:5" x14ac:dyDescent="0.25">
      <c r="B8" s="13" t="s">
        <v>20</v>
      </c>
      <c r="C8" s="10" t="s">
        <v>18</v>
      </c>
      <c r="D8" s="10" t="s">
        <v>19</v>
      </c>
    </row>
    <row r="9" spans="1:5" x14ac:dyDescent="0.25">
      <c r="A9" s="3" t="s">
        <v>5</v>
      </c>
      <c r="B9" s="4">
        <f>(1/72)*(SIN((A5/D2)*E2*PI())/SIN((1*PI()/D2)*E2))</f>
        <v>-2.8460981687291914E-2</v>
      </c>
    </row>
    <row r="10" spans="1:5" x14ac:dyDescent="0.25">
      <c r="A10" s="3" t="s">
        <v>17</v>
      </c>
      <c r="B10" s="11">
        <f>((1-B5-(B2))/D2)</f>
        <v>-0.625</v>
      </c>
      <c r="C10" s="12">
        <f>E2*B10</f>
        <v>-38.75</v>
      </c>
      <c r="D10" s="4">
        <f>C10*180</f>
        <v>-6975</v>
      </c>
    </row>
    <row r="14" spans="1:5" x14ac:dyDescent="0.25">
      <c r="A14" s="10" t="s">
        <v>10</v>
      </c>
      <c r="B14" s="10" t="s">
        <v>11</v>
      </c>
      <c r="C14" s="10" t="s">
        <v>12</v>
      </c>
      <c r="D14" s="10" t="s">
        <v>8</v>
      </c>
      <c r="E14" s="10" t="s">
        <v>9</v>
      </c>
    </row>
    <row r="15" spans="1:5" x14ac:dyDescent="0.25">
      <c r="A15" s="8">
        <v>52</v>
      </c>
      <c r="B15" s="8">
        <v>-7</v>
      </c>
      <c r="C15" s="8">
        <v>1</v>
      </c>
      <c r="D15" s="8">
        <v>72</v>
      </c>
      <c r="E15" s="8">
        <v>62</v>
      </c>
    </row>
    <row r="17" spans="1:4" x14ac:dyDescent="0.25">
      <c r="A17" s="10" t="s">
        <v>13</v>
      </c>
      <c r="B17" s="10" t="s">
        <v>14</v>
      </c>
      <c r="C17" s="10" t="s">
        <v>15</v>
      </c>
    </row>
    <row r="18" spans="1:4" x14ac:dyDescent="0.25">
      <c r="A18" s="4">
        <f>A15-(B15)+1</f>
        <v>60</v>
      </c>
      <c r="B18" s="4">
        <f>A15+1</f>
        <v>53</v>
      </c>
      <c r="C18" s="4">
        <f>B15</f>
        <v>-7</v>
      </c>
    </row>
    <row r="20" spans="1:4" x14ac:dyDescent="0.25">
      <c r="A20" s="10" t="s">
        <v>16</v>
      </c>
    </row>
    <row r="21" spans="1:4" x14ac:dyDescent="0.25">
      <c r="B21" s="13" t="s">
        <v>20</v>
      </c>
      <c r="C21" s="10" t="s">
        <v>18</v>
      </c>
      <c r="D21" s="10" t="s">
        <v>19</v>
      </c>
    </row>
    <row r="22" spans="1:4" x14ac:dyDescent="0.25">
      <c r="A22" s="3" t="s">
        <v>5</v>
      </c>
      <c r="B22" s="14">
        <f>-(1/D15)*(SIN((A18/D15)*E15*PI())/SIN((1*PI()/D15)*E15))</f>
        <v>2.8460981687291914E-2</v>
      </c>
    </row>
    <row r="23" spans="1:4" x14ac:dyDescent="0.25">
      <c r="A23" s="3" t="s">
        <v>17</v>
      </c>
      <c r="B23" s="11">
        <f>((1-B18-(B15))/D15)</f>
        <v>-0.625</v>
      </c>
      <c r="C23" s="12">
        <f>E15*B23</f>
        <v>-38.75</v>
      </c>
      <c r="D23" s="4">
        <f>C23*180</f>
        <v>-6975</v>
      </c>
    </row>
    <row r="24" spans="1:4" x14ac:dyDescent="0.25">
      <c r="C24" s="3" t="s">
        <v>25</v>
      </c>
    </row>
    <row r="25" spans="1:4" x14ac:dyDescent="0.25">
      <c r="A25" s="3" t="s">
        <v>5</v>
      </c>
      <c r="B25" s="14">
        <f>B22</f>
        <v>2.8460981687291914E-2</v>
      </c>
      <c r="C25" s="15">
        <f>(1-B18-(C18))/D15</f>
        <v>-0.625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Coeficientes series de Fourier</vt:lpstr>
      <vt:lpstr>Tren de pulsos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QUEVEDO</dc:creator>
  <cp:lastModifiedBy>OSCAR DARIO QUEVEDO MORENO</cp:lastModifiedBy>
  <cp:lastPrinted>2022-12-27T13:55:58Z</cp:lastPrinted>
  <dcterms:created xsi:type="dcterms:W3CDTF">2022-11-17T08:52:24Z</dcterms:created>
  <dcterms:modified xsi:type="dcterms:W3CDTF">2024-03-13T23:36:19Z</dcterms:modified>
</cp:coreProperties>
</file>