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Operating Systems\src\process_scheduling\results\"/>
    </mc:Choice>
  </mc:AlternateContent>
  <xr:revisionPtr revIDLastSave="0" documentId="13_ncr:1_{A22A2829-02ED-4BA5-A22D-9683ECD47EFF}" xr6:coauthVersionLast="47" xr6:coauthVersionMax="47" xr10:uidLastSave="{00000000-0000-0000-0000-000000000000}"/>
  <bookViews>
    <workbookView xWindow="-108" yWindow="-108" windowWidth="23256" windowHeight="13176" activeTab="3" xr2:uid="{65BFC335-70D3-4F51-B8EA-CD32EEE77AFD}"/>
  </bookViews>
  <sheets>
    <sheet name="rr" sheetId="4" r:id="rId1"/>
    <sheet name="srtf" sheetId="3" r:id="rId2"/>
    <sheet name="fcfs" sheetId="2" r:id="rId3"/>
    <sheet name="Results" sheetId="1" r:id="rId4"/>
  </sheets>
  <definedNames>
    <definedName name="ExternalData_1" localSheetId="2" hidden="1">fcfs!$A$1:$F$51</definedName>
    <definedName name="ExternalData_2" localSheetId="1" hidden="1">srtf!$A$1:$G$51</definedName>
    <definedName name="ExternalData_3" localSheetId="0" hidden="1">rr!$A$1:$G$51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I56" i="1"/>
  <c r="C56" i="1"/>
  <c r="K53" i="1"/>
  <c r="J53" i="1"/>
  <c r="I53" i="1"/>
  <c r="E53" i="1"/>
  <c r="D53" i="1"/>
  <c r="C53" i="1"/>
  <c r="B52" i="4"/>
  <c r="B52" i="3"/>
  <c r="B52" i="2"/>
  <c r="F52" i="2"/>
  <c r="D52" i="2"/>
  <c r="C52" i="2"/>
  <c r="G52" i="3"/>
  <c r="D52" i="3"/>
  <c r="C52" i="3"/>
  <c r="G52" i="4"/>
  <c r="E52" i="4"/>
  <c r="D52" i="4"/>
  <c r="C52" i="4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AEC32-6961-41B4-9C89-A50C54FB956E}" keepAlive="1" name="Zapytanie — resultWP_fcfs" description="Połączenie z zapytaniem „resultWP_fcfs” w skoroszycie." type="5" refreshedVersion="8" background="1" saveData="1">
    <dbPr connection="Provider=Microsoft.Mashup.OleDb.1;Data Source=$Workbook$;Location=resultWP_fcfs;Extended Properties=&quot;&quot;" command="SELECT * FROM [resultWP_fcfs]"/>
  </connection>
  <connection id="2" xr16:uid="{8BF46266-6E84-434B-89E5-C56CCB7C39B7}" keepAlive="1" name="Zapytanie — resultWP_rr" description="Połączenie z zapytaniem „resultWP_rr” w skoroszycie." type="5" refreshedVersion="8" background="1" saveData="1">
    <dbPr connection="Provider=Microsoft.Mashup.OleDb.1;Data Source=$Workbook$;Location=resultWP_rr;Extended Properties=&quot;&quot;" command="SELECT * FROM [resultWP_rr]"/>
  </connection>
  <connection id="3" xr16:uid="{20F04065-6D30-41D7-BDE2-6DC19EDD527C}" keepAlive="1" name="Zapytanie — resultWP_srtf" description="Połączenie z zapytaniem „resultWP_srtf” w skoroszycie." type="5" refreshedVersion="8" background="1" saveData="1">
    <dbPr connection="Provider=Microsoft.Mashup.OleDb.1;Data Source=$Workbook$;Location=resultWP_srtf;Extended Properties=&quot;&quot;" command="SELECT * FROM [resultWP_srtf]"/>
  </connection>
</connections>
</file>

<file path=xl/sharedStrings.xml><?xml version="1.0" encoding="utf-8"?>
<sst xmlns="http://schemas.openxmlformats.org/spreadsheetml/2006/main" count="40" uniqueCount="15">
  <si>
    <t>No.</t>
  </si>
  <si>
    <t>Processes</t>
  </si>
  <si>
    <t>Average Execution Time</t>
  </si>
  <si>
    <t>Average Waiting Time</t>
  </si>
  <si>
    <t>Process Switches</t>
  </si>
  <si>
    <t>Processes Finished In 100 Cycles</t>
  </si>
  <si>
    <t>Starving Processes</t>
  </si>
  <si>
    <t>Processes Finished in 100 Cycles</t>
  </si>
  <si>
    <t>Average Processor Access Time</t>
  </si>
  <si>
    <t>FCFS</t>
  </si>
  <si>
    <t>SRTF</t>
  </si>
  <si>
    <t>RR</t>
  </si>
  <si>
    <t>Average</t>
  </si>
  <si>
    <t>Expected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</si>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</sst>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NumberFormat="1" applyFont="1" applyBorder="1"/>
    <xf numFmtId="0" fontId="2" fillId="0" borderId="6" xfId="0" applyFont="1" applyBorder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ny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amount of processes finished in 100 cycles of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Results!$I$3:$I$52</c:f>
              <c:numCache>
                <c:formatCode>General</c:formatCode>
                <c:ptCount val="50"/>
                <c:pt idx="0">
                  <c:v>9.0917429999999992</c:v>
                </c:pt>
                <c:pt idx="1">
                  <c:v>9.1376139999999992</c:v>
                </c:pt>
                <c:pt idx="2">
                  <c:v>9.1219509999999993</c:v>
                </c:pt>
                <c:pt idx="3">
                  <c:v>9.1301369999999995</c:v>
                </c:pt>
                <c:pt idx="4">
                  <c:v>9.1352829999999994</c:v>
                </c:pt>
                <c:pt idx="5">
                  <c:v>9.1356710000000003</c:v>
                </c:pt>
                <c:pt idx="6">
                  <c:v>9.1331600000000002</c:v>
                </c:pt>
                <c:pt idx="7">
                  <c:v>9.1289960000000008</c:v>
                </c:pt>
                <c:pt idx="8">
                  <c:v>9.1350250000000006</c:v>
                </c:pt>
                <c:pt idx="9">
                  <c:v>9.1361969999999992</c:v>
                </c:pt>
                <c:pt idx="10">
                  <c:v>9.1312289999999994</c:v>
                </c:pt>
                <c:pt idx="11">
                  <c:v>9.1340450000000004</c:v>
                </c:pt>
                <c:pt idx="12">
                  <c:v>9.1349260000000001</c:v>
                </c:pt>
                <c:pt idx="13">
                  <c:v>9.1317679999999992</c:v>
                </c:pt>
                <c:pt idx="14">
                  <c:v>9.1333739999999999</c:v>
                </c:pt>
                <c:pt idx="15">
                  <c:v>9.1336379999999995</c:v>
                </c:pt>
                <c:pt idx="16">
                  <c:v>9.1316500000000005</c:v>
                </c:pt>
                <c:pt idx="17">
                  <c:v>9.1319800000000004</c:v>
                </c:pt>
                <c:pt idx="18">
                  <c:v>9.1336539999999999</c:v>
                </c:pt>
                <c:pt idx="19">
                  <c:v>9.1338509999999999</c:v>
                </c:pt>
                <c:pt idx="20">
                  <c:v>9.1317970000000006</c:v>
                </c:pt>
                <c:pt idx="21">
                  <c:v>9.1333059999999993</c:v>
                </c:pt>
                <c:pt idx="22">
                  <c:v>9.1330419999999997</c:v>
                </c:pt>
                <c:pt idx="23">
                  <c:v>9.1343739999999993</c:v>
                </c:pt>
                <c:pt idx="24">
                  <c:v>9.1326269999999994</c:v>
                </c:pt>
                <c:pt idx="25">
                  <c:v>9.1328180000000003</c:v>
                </c:pt>
                <c:pt idx="26">
                  <c:v>9.1332880000000003</c:v>
                </c:pt>
                <c:pt idx="27">
                  <c:v>9.1317679999999992</c:v>
                </c:pt>
                <c:pt idx="28">
                  <c:v>9.1316539999999993</c:v>
                </c:pt>
                <c:pt idx="29">
                  <c:v>9.1321150000000006</c:v>
                </c:pt>
                <c:pt idx="30">
                  <c:v>9.1319979999999994</c:v>
                </c:pt>
                <c:pt idx="31">
                  <c:v>9.1312789999999993</c:v>
                </c:pt>
                <c:pt idx="32">
                  <c:v>9.1325769999999995</c:v>
                </c:pt>
                <c:pt idx="33">
                  <c:v>9.1327250000000006</c:v>
                </c:pt>
                <c:pt idx="34">
                  <c:v>9.1323070000000008</c:v>
                </c:pt>
                <c:pt idx="35">
                  <c:v>9.1319130000000008</c:v>
                </c:pt>
                <c:pt idx="36">
                  <c:v>9.1330539999999996</c:v>
                </c:pt>
                <c:pt idx="37">
                  <c:v>9.1319710000000001</c:v>
                </c:pt>
                <c:pt idx="38">
                  <c:v>9.1323179999999997</c:v>
                </c:pt>
                <c:pt idx="39">
                  <c:v>9.1326789999999995</c:v>
                </c:pt>
                <c:pt idx="40">
                  <c:v>9.1321010000000005</c:v>
                </c:pt>
                <c:pt idx="41">
                  <c:v>9.1326669999999996</c:v>
                </c:pt>
                <c:pt idx="42">
                  <c:v>9.1325409999999998</c:v>
                </c:pt>
                <c:pt idx="43">
                  <c:v>9.1324470000000009</c:v>
                </c:pt>
                <c:pt idx="44">
                  <c:v>9.1310870000000008</c:v>
                </c:pt>
                <c:pt idx="45">
                  <c:v>9.1318239999999999</c:v>
                </c:pt>
                <c:pt idx="46">
                  <c:v>9.1321410000000007</c:v>
                </c:pt>
                <c:pt idx="47">
                  <c:v>9.1322299999999998</c:v>
                </c:pt>
                <c:pt idx="48">
                  <c:v>9.132339</c:v>
                </c:pt>
                <c:pt idx="49">
                  <c:v>9.1320540000000001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5-4AB7-A7BE-F533AA6F7B83}"/>
            </c:ext>
          </c:extLst>
        </c:ser>
        <c:ser>
          <c:idx val="1"/>
          <c:order val="1"/>
          <c:tx>
            <c:strRef>
              <c:f>Results!$J$2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Results!$J$3:$J$52</c:f>
              <c:numCache>
                <c:formatCode>General</c:formatCode>
                <c:ptCount val="50"/>
                <c:pt idx="0">
                  <c:v>9.1284399999999994</c:v>
                </c:pt>
                <c:pt idx="1">
                  <c:v>9.1513760000000008</c:v>
                </c:pt>
                <c:pt idx="2">
                  <c:v>9.1310979999999997</c:v>
                </c:pt>
                <c:pt idx="3">
                  <c:v>9.1301369999999995</c:v>
                </c:pt>
                <c:pt idx="4">
                  <c:v>9.1352829999999994</c:v>
                </c:pt>
                <c:pt idx="5">
                  <c:v>9.1402439999999991</c:v>
                </c:pt>
                <c:pt idx="6">
                  <c:v>9.1344650000000005</c:v>
                </c:pt>
                <c:pt idx="7">
                  <c:v>9.1312789999999993</c:v>
                </c:pt>
                <c:pt idx="8">
                  <c:v>9.1350250000000006</c:v>
                </c:pt>
                <c:pt idx="9">
                  <c:v>9.1380250000000007</c:v>
                </c:pt>
                <c:pt idx="10">
                  <c:v>9.1337209999999995</c:v>
                </c:pt>
                <c:pt idx="11">
                  <c:v>9.1363289999999999</c:v>
                </c:pt>
                <c:pt idx="12">
                  <c:v>9.1349260000000001</c:v>
                </c:pt>
                <c:pt idx="13">
                  <c:v>9.1317679999999992</c:v>
                </c:pt>
                <c:pt idx="14">
                  <c:v>9.1339830000000006</c:v>
                </c:pt>
                <c:pt idx="15">
                  <c:v>9.1347799999999992</c:v>
                </c:pt>
                <c:pt idx="16">
                  <c:v>9.1332620000000002</c:v>
                </c:pt>
                <c:pt idx="17">
                  <c:v>9.1345179999999999</c:v>
                </c:pt>
                <c:pt idx="18">
                  <c:v>9.1336539999999999</c:v>
                </c:pt>
                <c:pt idx="19">
                  <c:v>9.1343080000000008</c:v>
                </c:pt>
                <c:pt idx="20">
                  <c:v>9.1331009999999999</c:v>
                </c:pt>
                <c:pt idx="21">
                  <c:v>9.1345510000000001</c:v>
                </c:pt>
                <c:pt idx="22">
                  <c:v>9.1338369999999998</c:v>
                </c:pt>
                <c:pt idx="23">
                  <c:v>9.1347539999999992</c:v>
                </c:pt>
                <c:pt idx="24">
                  <c:v>9.1333579999999994</c:v>
                </c:pt>
                <c:pt idx="25">
                  <c:v>9.1338720000000002</c:v>
                </c:pt>
                <c:pt idx="26">
                  <c:v>9.1332880000000003</c:v>
                </c:pt>
                <c:pt idx="27">
                  <c:v>9.1320940000000004</c:v>
                </c:pt>
                <c:pt idx="28">
                  <c:v>9.1325990000000008</c:v>
                </c:pt>
                <c:pt idx="29">
                  <c:v>9.1321150000000006</c:v>
                </c:pt>
                <c:pt idx="30">
                  <c:v>9.1325859999999999</c:v>
                </c:pt>
                <c:pt idx="31">
                  <c:v>9.1318490000000008</c:v>
                </c:pt>
                <c:pt idx="32">
                  <c:v>9.1331299999999995</c:v>
                </c:pt>
                <c:pt idx="33">
                  <c:v>9.1335309999999996</c:v>
                </c:pt>
                <c:pt idx="34">
                  <c:v>9.1328289999999992</c:v>
                </c:pt>
                <c:pt idx="35">
                  <c:v>9.1319130000000008</c:v>
                </c:pt>
                <c:pt idx="36">
                  <c:v>9.1330539999999996</c:v>
                </c:pt>
                <c:pt idx="37">
                  <c:v>9.1334129999999991</c:v>
                </c:pt>
                <c:pt idx="38">
                  <c:v>9.1327870000000004</c:v>
                </c:pt>
                <c:pt idx="39">
                  <c:v>9.1333640000000003</c:v>
                </c:pt>
                <c:pt idx="40">
                  <c:v>9.1327689999999997</c:v>
                </c:pt>
                <c:pt idx="41">
                  <c:v>9.1333190000000002</c:v>
                </c:pt>
                <c:pt idx="42">
                  <c:v>9.1329650000000004</c:v>
                </c:pt>
                <c:pt idx="43">
                  <c:v>9.1332780000000007</c:v>
                </c:pt>
                <c:pt idx="44">
                  <c:v>9.1312899999999999</c:v>
                </c:pt>
                <c:pt idx="45">
                  <c:v>9.1318239999999999</c:v>
                </c:pt>
                <c:pt idx="46">
                  <c:v>9.1327250000000006</c:v>
                </c:pt>
                <c:pt idx="47">
                  <c:v>9.1322299999999998</c:v>
                </c:pt>
                <c:pt idx="48">
                  <c:v>9.1327119999999997</c:v>
                </c:pt>
                <c:pt idx="49">
                  <c:v>9.1322369999999999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5-4AB7-A7BE-F533AA6F7B83}"/>
            </c:ext>
          </c:extLst>
        </c:ser>
        <c:ser>
          <c:idx val="2"/>
          <c:order val="2"/>
          <c:tx>
            <c:strRef>
              <c:f>Results!$K$2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Results!$K$3:$K$52</c:f>
              <c:numCache>
                <c:formatCode>General</c:formatCode>
                <c:ptCount val="50"/>
                <c:pt idx="0">
                  <c:v>8.9633029999999998</c:v>
                </c:pt>
                <c:pt idx="1">
                  <c:v>9.0045870000000008</c:v>
                </c:pt>
                <c:pt idx="2">
                  <c:v>9.0457319999999992</c:v>
                </c:pt>
                <c:pt idx="3">
                  <c:v>9.1255710000000008</c:v>
                </c:pt>
                <c:pt idx="4">
                  <c:v>9.106033</c:v>
                </c:pt>
                <c:pt idx="5">
                  <c:v>9.0960370000000008</c:v>
                </c:pt>
                <c:pt idx="6">
                  <c:v>9.1109659999999995</c:v>
                </c:pt>
                <c:pt idx="7">
                  <c:v>9.1187210000000007</c:v>
                </c:pt>
                <c:pt idx="8">
                  <c:v>9.1228429999999996</c:v>
                </c:pt>
                <c:pt idx="9">
                  <c:v>9.1142599999999998</c:v>
                </c:pt>
                <c:pt idx="10">
                  <c:v>9.1154489999999999</c:v>
                </c:pt>
                <c:pt idx="11">
                  <c:v>9.1096730000000008</c:v>
                </c:pt>
                <c:pt idx="12">
                  <c:v>9.1321150000000006</c:v>
                </c:pt>
                <c:pt idx="13">
                  <c:v>9.1291589999999996</c:v>
                </c:pt>
                <c:pt idx="14">
                  <c:v>9.1248470000000008</c:v>
                </c:pt>
                <c:pt idx="15">
                  <c:v>9.1113649999999993</c:v>
                </c:pt>
                <c:pt idx="16">
                  <c:v>9.1230530000000005</c:v>
                </c:pt>
                <c:pt idx="17">
                  <c:v>9.1152289999999994</c:v>
                </c:pt>
                <c:pt idx="18">
                  <c:v>9.1274040000000003</c:v>
                </c:pt>
                <c:pt idx="19">
                  <c:v>9.1192320000000002</c:v>
                </c:pt>
                <c:pt idx="20">
                  <c:v>9.122662</c:v>
                </c:pt>
                <c:pt idx="21">
                  <c:v>9.1220929999999996</c:v>
                </c:pt>
                <c:pt idx="22">
                  <c:v>9.1302620000000001</c:v>
                </c:pt>
                <c:pt idx="23">
                  <c:v>9.1271409999999999</c:v>
                </c:pt>
                <c:pt idx="24">
                  <c:v>9.1275119999999994</c:v>
                </c:pt>
                <c:pt idx="25">
                  <c:v>9.1205200000000008</c:v>
                </c:pt>
                <c:pt idx="26">
                  <c:v>9.1295669999999998</c:v>
                </c:pt>
                <c:pt idx="27">
                  <c:v>9.1288330000000002</c:v>
                </c:pt>
                <c:pt idx="28">
                  <c:v>9.1256690000000003</c:v>
                </c:pt>
                <c:pt idx="29">
                  <c:v>9.1293760000000006</c:v>
                </c:pt>
                <c:pt idx="30">
                  <c:v>9.1264000000000003</c:v>
                </c:pt>
                <c:pt idx="31">
                  <c:v>9.1275680000000001</c:v>
                </c:pt>
                <c:pt idx="32">
                  <c:v>9.1287020000000005</c:v>
                </c:pt>
                <c:pt idx="33">
                  <c:v>9.1238580000000002</c:v>
                </c:pt>
                <c:pt idx="34">
                  <c:v>9.1283919999999998</c:v>
                </c:pt>
                <c:pt idx="35">
                  <c:v>9.1286149999999999</c:v>
                </c:pt>
                <c:pt idx="36">
                  <c:v>9.1300919999999994</c:v>
                </c:pt>
                <c:pt idx="37">
                  <c:v>9.1259610000000002</c:v>
                </c:pt>
                <c:pt idx="38">
                  <c:v>9.1276349999999997</c:v>
                </c:pt>
                <c:pt idx="39">
                  <c:v>9.1253709999999995</c:v>
                </c:pt>
                <c:pt idx="40">
                  <c:v>9.1278679999999994</c:v>
                </c:pt>
                <c:pt idx="41">
                  <c:v>9.1263590000000008</c:v>
                </c:pt>
                <c:pt idx="42">
                  <c:v>9.1291419999999999</c:v>
                </c:pt>
                <c:pt idx="43">
                  <c:v>9.1264280000000007</c:v>
                </c:pt>
                <c:pt idx="44">
                  <c:v>9.1292609999999996</c:v>
                </c:pt>
                <c:pt idx="45">
                  <c:v>9.1272579999999994</c:v>
                </c:pt>
                <c:pt idx="46">
                  <c:v>9.1286439999999995</c:v>
                </c:pt>
                <c:pt idx="47">
                  <c:v>9.1320399999999999</c:v>
                </c:pt>
                <c:pt idx="48">
                  <c:v>9.1282390000000007</c:v>
                </c:pt>
                <c:pt idx="49">
                  <c:v>9.1313239999999993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5-4AB7-A7BE-F533AA6F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3359"/>
        <c:axId val="1396752399"/>
      </c:lineChart>
      <c:catAx>
        <c:axId val="139675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Total</a:t>
                </a:r>
                <a:r>
                  <a:rPr lang="pl-PL" baseline="0"/>
                  <a:t>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752399"/>
        <c:crosses val="autoZero"/>
        <c:auto val="1"/>
        <c:lblAlgn val="ctr"/>
        <c:lblOffset val="100"/>
        <c:noMultiLvlLbl val="0"/>
      </c:catAx>
      <c:valAx>
        <c:axId val="13967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Proccesses done per 100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7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Process Switches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Results!$F$3:$F$52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E0E-B44D-7F9FFD405EE1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Results!$G$3:$G$52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A-4E0E-B44D-7F9FFD405EE1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Results!$H$3:$H$52</c:f>
              <c:numCache>
                <c:formatCode>General</c:formatCode>
                <c:ptCount val="50"/>
                <c:pt idx="0">
                  <c:v>2753</c:v>
                </c:pt>
                <c:pt idx="1">
                  <c:v>5500</c:v>
                </c:pt>
                <c:pt idx="2">
                  <c:v>8247</c:v>
                </c:pt>
                <c:pt idx="3">
                  <c:v>10986</c:v>
                </c:pt>
                <c:pt idx="4">
                  <c:v>13734</c:v>
                </c:pt>
                <c:pt idx="5">
                  <c:v>16484</c:v>
                </c:pt>
                <c:pt idx="6">
                  <c:v>19232</c:v>
                </c:pt>
                <c:pt idx="7">
                  <c:v>21980</c:v>
                </c:pt>
                <c:pt idx="8">
                  <c:v>24717</c:v>
                </c:pt>
                <c:pt idx="9">
                  <c:v>27458</c:v>
                </c:pt>
                <c:pt idx="10">
                  <c:v>30211</c:v>
                </c:pt>
                <c:pt idx="11">
                  <c:v>32953</c:v>
                </c:pt>
                <c:pt idx="12">
                  <c:v>35698</c:v>
                </c:pt>
                <c:pt idx="13">
                  <c:v>38455</c:v>
                </c:pt>
                <c:pt idx="14">
                  <c:v>41198</c:v>
                </c:pt>
                <c:pt idx="15">
                  <c:v>43950</c:v>
                </c:pt>
                <c:pt idx="16">
                  <c:v>46696</c:v>
                </c:pt>
                <c:pt idx="17">
                  <c:v>49440</c:v>
                </c:pt>
                <c:pt idx="18">
                  <c:v>52188</c:v>
                </c:pt>
                <c:pt idx="19">
                  <c:v>54937</c:v>
                </c:pt>
                <c:pt idx="20">
                  <c:v>57682</c:v>
                </c:pt>
                <c:pt idx="21">
                  <c:v>60430</c:v>
                </c:pt>
                <c:pt idx="22">
                  <c:v>63165</c:v>
                </c:pt>
                <c:pt idx="23">
                  <c:v>65902</c:v>
                </c:pt>
                <c:pt idx="24">
                  <c:v>68656</c:v>
                </c:pt>
                <c:pt idx="25">
                  <c:v>71404</c:v>
                </c:pt>
                <c:pt idx="26">
                  <c:v>74149</c:v>
                </c:pt>
                <c:pt idx="27">
                  <c:v>76906</c:v>
                </c:pt>
                <c:pt idx="28">
                  <c:v>79650</c:v>
                </c:pt>
                <c:pt idx="29">
                  <c:v>82402</c:v>
                </c:pt>
                <c:pt idx="30">
                  <c:v>85149</c:v>
                </c:pt>
                <c:pt idx="31">
                  <c:v>87898</c:v>
                </c:pt>
                <c:pt idx="32">
                  <c:v>90634</c:v>
                </c:pt>
                <c:pt idx="33">
                  <c:v>93386</c:v>
                </c:pt>
                <c:pt idx="34">
                  <c:v>96130</c:v>
                </c:pt>
                <c:pt idx="35">
                  <c:v>98885</c:v>
                </c:pt>
                <c:pt idx="36">
                  <c:v>101629</c:v>
                </c:pt>
                <c:pt idx="37">
                  <c:v>104374</c:v>
                </c:pt>
                <c:pt idx="38">
                  <c:v>107120</c:v>
                </c:pt>
                <c:pt idx="39">
                  <c:v>109860</c:v>
                </c:pt>
                <c:pt idx="40">
                  <c:v>112617</c:v>
                </c:pt>
                <c:pt idx="41">
                  <c:v>115357</c:v>
                </c:pt>
                <c:pt idx="42">
                  <c:v>118101</c:v>
                </c:pt>
                <c:pt idx="43">
                  <c:v>120846</c:v>
                </c:pt>
                <c:pt idx="44">
                  <c:v>123606</c:v>
                </c:pt>
                <c:pt idx="45">
                  <c:v>126355</c:v>
                </c:pt>
                <c:pt idx="46">
                  <c:v>129093</c:v>
                </c:pt>
                <c:pt idx="47">
                  <c:v>131839</c:v>
                </c:pt>
                <c:pt idx="48">
                  <c:v>134584</c:v>
                </c:pt>
                <c:pt idx="49">
                  <c:v>137332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A-4E0E-B44D-7F9FFD40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6383"/>
        <c:axId val="1612136303"/>
      </c:lineChart>
      <c:catAx>
        <c:axId val="161214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Total</a:t>
                </a:r>
                <a:r>
                  <a:rPr lang="pl-PL" baseline="0"/>
                  <a:t> Processes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136303"/>
        <c:crosses val="autoZero"/>
        <c:auto val="1"/>
        <c:lblAlgn val="ctr"/>
        <c:lblOffset val="100"/>
        <c:noMultiLvlLbl val="0"/>
      </c:catAx>
      <c:valAx>
        <c:axId val="1612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Process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1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Waiting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Results!$C$3:$C$52</c:f>
              <c:numCache>
                <c:formatCode>General</c:formatCode>
                <c:ptCount val="50"/>
                <c:pt idx="0">
                  <c:v>4769.263672</c:v>
                </c:pt>
                <c:pt idx="1">
                  <c:v>9500.7910159999992</c:v>
                </c:pt>
                <c:pt idx="2">
                  <c:v>14224.397461</c:v>
                </c:pt>
                <c:pt idx="3">
                  <c:v>18946.53125</c:v>
                </c:pt>
                <c:pt idx="4">
                  <c:v>23182.376952999999</c:v>
                </c:pt>
                <c:pt idx="5">
                  <c:v>27405.931640999999</c:v>
                </c:pt>
                <c:pt idx="6">
                  <c:v>30556.716797000001</c:v>
                </c:pt>
                <c:pt idx="7">
                  <c:v>33807.050780999998</c:v>
                </c:pt>
                <c:pt idx="8">
                  <c:v>37379.007812999997</c:v>
                </c:pt>
                <c:pt idx="9">
                  <c:v>41005.390625</c:v>
                </c:pt>
                <c:pt idx="10">
                  <c:v>44822.585937999997</c:v>
                </c:pt>
                <c:pt idx="11">
                  <c:v>48784.375</c:v>
                </c:pt>
                <c:pt idx="12">
                  <c:v>52840.472655999998</c:v>
                </c:pt>
                <c:pt idx="13">
                  <c:v>56938.148437999997</c:v>
                </c:pt>
                <c:pt idx="14">
                  <c:v>61124.589844000002</c:v>
                </c:pt>
                <c:pt idx="15">
                  <c:v>65382.359375</c:v>
                </c:pt>
                <c:pt idx="16">
                  <c:v>69692.875</c:v>
                </c:pt>
                <c:pt idx="17">
                  <c:v>73870.164063000004</c:v>
                </c:pt>
                <c:pt idx="18">
                  <c:v>77823.53125</c:v>
                </c:pt>
                <c:pt idx="19">
                  <c:v>81582.625</c:v>
                </c:pt>
                <c:pt idx="20">
                  <c:v>85418.796875</c:v>
                </c:pt>
                <c:pt idx="21">
                  <c:v>89333.554688000004</c:v>
                </c:pt>
                <c:pt idx="22">
                  <c:v>93296.960938000004</c:v>
                </c:pt>
                <c:pt idx="23">
                  <c:v>97283.5625</c:v>
                </c:pt>
                <c:pt idx="24">
                  <c:v>101333.289063</c:v>
                </c:pt>
                <c:pt idx="25">
                  <c:v>105438.539063</c:v>
                </c:pt>
                <c:pt idx="26">
                  <c:v>109575.9375</c:v>
                </c:pt>
                <c:pt idx="27">
                  <c:v>113662.8125</c:v>
                </c:pt>
                <c:pt idx="28">
                  <c:v>117785.46875</c:v>
                </c:pt>
                <c:pt idx="29">
                  <c:v>121950.6875</c:v>
                </c:pt>
                <c:pt idx="30">
                  <c:v>126153.585938</c:v>
                </c:pt>
                <c:pt idx="31">
                  <c:v>130346.773438</c:v>
                </c:pt>
                <c:pt idx="32">
                  <c:v>134559.328125</c:v>
                </c:pt>
                <c:pt idx="33">
                  <c:v>138785.65625</c:v>
                </c:pt>
                <c:pt idx="34">
                  <c:v>142881.46875</c:v>
                </c:pt>
                <c:pt idx="35">
                  <c:v>146883.46875</c:v>
                </c:pt>
                <c:pt idx="36">
                  <c:v>150822.65625</c:v>
                </c:pt>
                <c:pt idx="37">
                  <c:v>154802.1875</c:v>
                </c:pt>
                <c:pt idx="38">
                  <c:v>158822.453125</c:v>
                </c:pt>
                <c:pt idx="39">
                  <c:v>162880.328125</c:v>
                </c:pt>
                <c:pt idx="40">
                  <c:v>166973.328125</c:v>
                </c:pt>
                <c:pt idx="41">
                  <c:v>171083.609375</c:v>
                </c:pt>
                <c:pt idx="42">
                  <c:v>175218.5</c:v>
                </c:pt>
                <c:pt idx="43">
                  <c:v>179373.640625</c:v>
                </c:pt>
                <c:pt idx="44">
                  <c:v>183533.890625</c:v>
                </c:pt>
                <c:pt idx="45">
                  <c:v>187692.859375</c:v>
                </c:pt>
                <c:pt idx="46">
                  <c:v>191867.984375</c:v>
                </c:pt>
                <c:pt idx="47">
                  <c:v>195851.40625</c:v>
                </c:pt>
                <c:pt idx="48">
                  <c:v>199854.5625</c:v>
                </c:pt>
                <c:pt idx="49">
                  <c:v>203853.71875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1-4257-96FE-F7F3BAC9DDB4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Results!$D$3:$D$52</c:f>
              <c:numCache>
                <c:formatCode>General</c:formatCode>
                <c:ptCount val="50"/>
                <c:pt idx="0">
                  <c:v>1486.4501949999999</c:v>
                </c:pt>
                <c:pt idx="1">
                  <c:v>2916.5854490000002</c:v>
                </c:pt>
                <c:pt idx="2">
                  <c:v>4372.7739259999998</c:v>
                </c:pt>
                <c:pt idx="3">
                  <c:v>5797.2021480000003</c:v>
                </c:pt>
                <c:pt idx="4">
                  <c:v>6908.2753910000001</c:v>
                </c:pt>
                <c:pt idx="5">
                  <c:v>8012.9951170000004</c:v>
                </c:pt>
                <c:pt idx="6">
                  <c:v>8543.671875</c:v>
                </c:pt>
                <c:pt idx="7">
                  <c:v>9123.0117190000001</c:v>
                </c:pt>
                <c:pt idx="8">
                  <c:v>9874.4208980000003</c:v>
                </c:pt>
                <c:pt idx="9">
                  <c:v>10654.450194999999</c:v>
                </c:pt>
                <c:pt idx="10">
                  <c:v>11574.666015999999</c:v>
                </c:pt>
                <c:pt idx="11">
                  <c:v>12551.152344</c:v>
                </c:pt>
                <c:pt idx="12">
                  <c:v>13585.807617</c:v>
                </c:pt>
                <c:pt idx="13">
                  <c:v>14665.702148</c:v>
                </c:pt>
                <c:pt idx="14">
                  <c:v>15770.708008</c:v>
                </c:pt>
                <c:pt idx="15">
                  <c:v>16932.759765999999</c:v>
                </c:pt>
                <c:pt idx="16">
                  <c:v>18127.273438</c:v>
                </c:pt>
                <c:pt idx="17">
                  <c:v>19221.800781000002</c:v>
                </c:pt>
                <c:pt idx="18">
                  <c:v>20178.029297000001</c:v>
                </c:pt>
                <c:pt idx="19">
                  <c:v>21026.882813</c:v>
                </c:pt>
                <c:pt idx="20">
                  <c:v>21926.777343999998</c:v>
                </c:pt>
                <c:pt idx="21">
                  <c:v>22864.158202999999</c:v>
                </c:pt>
                <c:pt idx="22">
                  <c:v>23836.841797000001</c:v>
                </c:pt>
                <c:pt idx="23">
                  <c:v>24813.080077999999</c:v>
                </c:pt>
                <c:pt idx="24">
                  <c:v>25851.697265999999</c:v>
                </c:pt>
                <c:pt idx="25">
                  <c:v>26914.691406000002</c:v>
                </c:pt>
                <c:pt idx="26">
                  <c:v>27979.382813</c:v>
                </c:pt>
                <c:pt idx="27">
                  <c:v>29040.609375</c:v>
                </c:pt>
                <c:pt idx="28">
                  <c:v>30101.203125</c:v>
                </c:pt>
                <c:pt idx="29">
                  <c:v>31193.792968999998</c:v>
                </c:pt>
                <c:pt idx="30">
                  <c:v>32304.992188</c:v>
                </c:pt>
                <c:pt idx="31">
                  <c:v>33420.148437999997</c:v>
                </c:pt>
                <c:pt idx="32">
                  <c:v>34520.203125</c:v>
                </c:pt>
                <c:pt idx="33">
                  <c:v>35651.785155999998</c:v>
                </c:pt>
                <c:pt idx="34">
                  <c:v>36690.980469000002</c:v>
                </c:pt>
                <c:pt idx="35">
                  <c:v>37689.277344000002</c:v>
                </c:pt>
                <c:pt idx="36">
                  <c:v>38617.445312999997</c:v>
                </c:pt>
                <c:pt idx="37">
                  <c:v>39602.292969000002</c:v>
                </c:pt>
                <c:pt idx="38">
                  <c:v>40603.910155999998</c:v>
                </c:pt>
                <c:pt idx="39">
                  <c:v>41627.867187999997</c:v>
                </c:pt>
                <c:pt idx="40">
                  <c:v>42676.246094000002</c:v>
                </c:pt>
                <c:pt idx="41">
                  <c:v>43726.691405999998</c:v>
                </c:pt>
                <c:pt idx="42">
                  <c:v>44795.878905999998</c:v>
                </c:pt>
                <c:pt idx="43">
                  <c:v>45880.222655999998</c:v>
                </c:pt>
                <c:pt idx="44">
                  <c:v>46998.375</c:v>
                </c:pt>
                <c:pt idx="45">
                  <c:v>48075.78125</c:v>
                </c:pt>
                <c:pt idx="46">
                  <c:v>49139.097655999998</c:v>
                </c:pt>
                <c:pt idx="47">
                  <c:v>50120.960937999997</c:v>
                </c:pt>
                <c:pt idx="48">
                  <c:v>51105.054687999997</c:v>
                </c:pt>
                <c:pt idx="49">
                  <c:v>52092.621094000002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1-4257-96FE-F7F3BAC9DDB4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Results!$B$3:$B$52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Results!$E$3:$E$52</c:f>
              <c:numCache>
                <c:formatCode>General</c:formatCode>
                <c:ptCount val="50"/>
                <c:pt idx="0">
                  <c:v>4763.7456050000001</c:v>
                </c:pt>
                <c:pt idx="1">
                  <c:v>9486.8173829999996</c:v>
                </c:pt>
                <c:pt idx="2">
                  <c:v>14201.778319999999</c:v>
                </c:pt>
                <c:pt idx="3">
                  <c:v>18915.722656000002</c:v>
                </c:pt>
                <c:pt idx="4">
                  <c:v>23135.207031000002</c:v>
                </c:pt>
                <c:pt idx="5">
                  <c:v>27342.435547000001</c:v>
                </c:pt>
                <c:pt idx="6">
                  <c:v>30459.755859000001</c:v>
                </c:pt>
                <c:pt idx="7">
                  <c:v>33678.65625</c:v>
                </c:pt>
                <c:pt idx="8">
                  <c:v>37224.183594000002</c:v>
                </c:pt>
                <c:pt idx="9">
                  <c:v>40825.066405999998</c:v>
                </c:pt>
                <c:pt idx="10">
                  <c:v>44619.472655999998</c:v>
                </c:pt>
                <c:pt idx="11">
                  <c:v>48560.988280999998</c:v>
                </c:pt>
                <c:pt idx="12">
                  <c:v>52598.191405999998</c:v>
                </c:pt>
                <c:pt idx="13">
                  <c:v>56677.332030999998</c:v>
                </c:pt>
                <c:pt idx="14">
                  <c:v>60846.628905999998</c:v>
                </c:pt>
                <c:pt idx="15">
                  <c:v>65088.496094000002</c:v>
                </c:pt>
                <c:pt idx="16">
                  <c:v>69383.976563000004</c:v>
                </c:pt>
                <c:pt idx="17">
                  <c:v>73544.25</c:v>
                </c:pt>
                <c:pt idx="18">
                  <c:v>77476.921875</c:v>
                </c:pt>
                <c:pt idx="19">
                  <c:v>81212.304688000004</c:v>
                </c:pt>
                <c:pt idx="20">
                  <c:v>85025.90625</c:v>
                </c:pt>
                <c:pt idx="21">
                  <c:v>88919.304688000004</c:v>
                </c:pt>
                <c:pt idx="22">
                  <c:v>92862.15625</c:v>
                </c:pt>
                <c:pt idx="23">
                  <c:v>96828.664063000004</c:v>
                </c:pt>
                <c:pt idx="24">
                  <c:v>100859.257813</c:v>
                </c:pt>
                <c:pt idx="25">
                  <c:v>104946.414063</c:v>
                </c:pt>
                <c:pt idx="26">
                  <c:v>109066.117188</c:v>
                </c:pt>
                <c:pt idx="27">
                  <c:v>113134.609375</c:v>
                </c:pt>
                <c:pt idx="28">
                  <c:v>117239.4375</c:v>
                </c:pt>
                <c:pt idx="29">
                  <c:v>121387.539063</c:v>
                </c:pt>
                <c:pt idx="30">
                  <c:v>125573.9375</c:v>
                </c:pt>
                <c:pt idx="31">
                  <c:v>129750.453125</c:v>
                </c:pt>
                <c:pt idx="32">
                  <c:v>133946.75</c:v>
                </c:pt>
                <c:pt idx="33">
                  <c:v>138156.984375</c:v>
                </c:pt>
                <c:pt idx="34">
                  <c:v>142234.796875</c:v>
                </c:pt>
                <c:pt idx="35">
                  <c:v>146217.234375</c:v>
                </c:pt>
                <c:pt idx="36">
                  <c:v>150135.859375</c:v>
                </c:pt>
                <c:pt idx="37">
                  <c:v>154095.390625</c:v>
                </c:pt>
                <c:pt idx="38">
                  <c:v>158096.390625</c:v>
                </c:pt>
                <c:pt idx="39">
                  <c:v>162135.546875</c:v>
                </c:pt>
                <c:pt idx="40">
                  <c:v>166210.234375</c:v>
                </c:pt>
                <c:pt idx="41">
                  <c:v>170302.546875</c:v>
                </c:pt>
                <c:pt idx="42">
                  <c:v>174419.84375</c:v>
                </c:pt>
                <c:pt idx="43">
                  <c:v>178557.65625</c:v>
                </c:pt>
                <c:pt idx="44">
                  <c:v>182700.703125</c:v>
                </c:pt>
                <c:pt idx="45">
                  <c:v>186842.40625</c:v>
                </c:pt>
                <c:pt idx="46">
                  <c:v>191000.734375</c:v>
                </c:pt>
                <c:pt idx="47">
                  <c:v>194963.328125</c:v>
                </c:pt>
                <c:pt idx="48">
                  <c:v>198947.09375</c:v>
                </c:pt>
                <c:pt idx="49">
                  <c:v>202926.46875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1-4257-96FE-F7F3BAC9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65583"/>
        <c:axId val="1612182383"/>
      </c:lineChart>
      <c:catAx>
        <c:axId val="16121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Total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182383"/>
        <c:crosses val="autoZero"/>
        <c:auto val="1"/>
        <c:lblAlgn val="ctr"/>
        <c:lblOffset val="100"/>
        <c:noMultiLvlLbl val="0"/>
      </c:catAx>
      <c:valAx>
        <c:axId val="16121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2165583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</xdr:row>
      <xdr:rowOff>7620</xdr:rowOff>
    </xdr:from>
    <xdr:to>
      <xdr:col>21</xdr:col>
      <xdr:colOff>358140</xdr:colOff>
      <xdr:row>22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2822B6-E3C5-CF1F-33C9-AD495216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582930</xdr:colOff>
      <xdr:row>24</xdr:row>
      <xdr:rowOff>114300</xdr:rowOff>
    </xdr:from>
    <xdr:to>
      <xdr:col>21</xdr:col>
      <xdr:colOff>426720</xdr:colOff>
      <xdr:row>50</xdr:row>
      <xdr:rowOff>160020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2C4D513-6557-4BD2-9E49-E0E759AA1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579120</xdr:colOff>
      <xdr:row>52</xdr:row>
      <xdr:rowOff>38100</xdr:rowOff>
    </xdr:from>
    <xdr:to>
      <xdr:col>21</xdr:col>
      <xdr:colOff>381000</xdr:colOff>
      <xdr:row>75</xdr:row>
      <xdr:rowOff>121920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7DDB2A3-F9BC-3B91-8E41-7CFCCEA3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8D31E68-18DE-4C3B-AED2-656CEE729044}" autoFormatId="16" applyNumberFormats="0" applyBorderFormats="0" applyFontFormats="0" applyPatternFormats="0" applyAlignmentFormats="0" applyWidthHeightFormats="0">
  <queryTableRefresh nextId="9">
    <queryTableFields count="7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Average Processor Access Time" tableColumnId="5"/>
      <queryTableField id="6" name="Process Switches" tableColumnId="6"/>
      <queryTableField id="7" name="Processes Finished in 100 Cycles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2C6286A-D91A-4DD3-8180-EE11C4C625DB}" autoFormatId="16" applyNumberFormats="0" applyBorderFormats="0" applyFontFormats="0" applyPatternFormats="0" applyAlignmentFormats="0" applyWidthHeightFormats="0">
  <queryTableRefresh nextId="9">
    <queryTableFields count="7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Starving Processes" tableColumnId="5"/>
      <queryTableField id="6" name="Process Switches" tableColumnId="6"/>
      <queryTableField id="7" name="Processes Finished in 100 Cycles" tableColumnId="7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73B3E1-1CBC-400D-8849-37E984F7C451}" autoFormatId="16" applyNumberFormats="0" applyBorderFormats="0" applyFontFormats="0" applyPatternFormats="0" applyAlignmentFormats="0" applyWidthHeightFormats="0">
  <queryTableRefresh nextId="8">
    <queryTableFields count="6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Process Switches" tableColumnId="5"/>
      <queryTableField id="6" name="Processes Finished In 100 Cycles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11B34-7E3B-424B-A2E6-8C3113BCB020}" name="resultWP_rr" displayName="resultWP_rr" ref="A1:G52" tableType="queryTable" totalsRowCount="1">
  <autoFilter ref="A1:G51" xr:uid="{12C11B34-7E3B-424B-A2E6-8C3113BCB020}"/>
  <tableColumns count="7">
    <tableColumn id="1" xr3:uid="{349F9464-C024-45C0-8756-67DD7C191683}" uniqueName="1" name="No." queryTableFieldId="1"/>
    <tableColumn id="2" xr3:uid="{A34F2AFD-8E9F-4607-B845-EB0B833DF3BB}" uniqueName="2" name="Processes" totalsRowFunction="sum" queryTableFieldId="2"/>
    <tableColumn id="3" xr3:uid="{B56EE88D-15EC-40E3-ABC7-5329F519278D}" uniqueName="3" name="Average Execution Time" totalsRowFunction="custom" queryTableFieldId="3">
      <totalsRowFormula>AVERAGE(resultWP_rr[Average Execution Time])</totalsRowFormula>
    </tableColumn>
    <tableColumn id="4" xr3:uid="{E51C85A1-BAA0-4CB8-97C2-30F90D3262A1}" uniqueName="4" name="Average Waiting Time" totalsRowFunction="average" queryTableFieldId="4"/>
    <tableColumn id="5" xr3:uid="{E0491FD2-4DF4-4CC4-B6E9-487FFD88BA19}" uniqueName="5" name="Average Processor Access Time" totalsRowFunction="average" queryTableFieldId="5"/>
    <tableColumn id="6" xr3:uid="{57C50105-2391-4612-80A4-20C07841018E}" uniqueName="6" name="Process Switches" queryTableFieldId="6"/>
    <tableColumn id="7" xr3:uid="{0B2A4688-D5F7-4602-B61B-ACBF08343F27}" uniqueName="7" name="Processes Finished in 100 Cycles" totalsRowFunction="average" queryTableField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3EFAD-72DF-43BB-A9D0-82DE1967CDC8}" name="resultWP_srtf" displayName="resultWP_srtf" ref="A1:G52" tableType="queryTable" totalsRowCount="1">
  <autoFilter ref="A1:G51" xr:uid="{AF73EFAD-72DF-43BB-A9D0-82DE1967CDC8}"/>
  <tableColumns count="7">
    <tableColumn id="1" xr3:uid="{6584918A-55B5-481C-8DC6-6F70B009CDDF}" uniqueName="1" name="No." queryTableFieldId="1"/>
    <tableColumn id="2" xr3:uid="{93B8E05D-CC74-4997-BFBE-822B15394A25}" uniqueName="2" name="Processes" totalsRowFunction="sum" queryTableFieldId="2"/>
    <tableColumn id="3" xr3:uid="{D0D3AA4E-6F6A-4696-9954-3DACCEB44F7B}" uniqueName="3" name="Average Execution Time" totalsRowFunction="custom" queryTableFieldId="3">
      <totalsRowFormula>AVERAGE(resultWP_srtf[Average Execution Time])</totalsRowFormula>
    </tableColumn>
    <tableColumn id="4" xr3:uid="{CC951E47-BDB6-4159-BBA7-17E3FEC2CA37}" uniqueName="4" name="Average Waiting Time" totalsRowFunction="average" queryTableFieldId="4"/>
    <tableColumn id="5" xr3:uid="{91A660FA-5165-40B1-9E41-3D8FA80A0AC2}" uniqueName="5" name="Starving Processes" queryTableFieldId="5"/>
    <tableColumn id="6" xr3:uid="{9C7CE209-911F-4BAA-B3A7-05591E0A17E8}" uniqueName="6" name="Process Switches" queryTableFieldId="6"/>
    <tableColumn id="7" xr3:uid="{A0884524-96A0-45A2-B787-FCABF4AC9326}" uniqueName="7" name="Processes Finished in 100 Cycles" totalsRowFunction="average" queryTableField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7EF0A-743E-4803-BE06-1089BCFF4410}" name="resultWP_fcfs" displayName="resultWP_fcfs" ref="A1:F52" tableType="queryTable" totalsRowCount="1">
  <autoFilter ref="A1:F51" xr:uid="{4CA7EF0A-743E-4803-BE06-1089BCFF4410}"/>
  <tableColumns count="6">
    <tableColumn id="1" xr3:uid="{5334419C-3500-4C2B-8566-8746261E8C00}" uniqueName="1" name="No." queryTableFieldId="1"/>
    <tableColumn id="2" xr3:uid="{49EEC0A1-FFDF-4936-9524-D9E264A4D57C}" uniqueName="2" name="Processes" totalsRowFunction="sum" queryTableFieldId="2"/>
    <tableColumn id="3" xr3:uid="{3BF6F492-2B3E-4E6B-9C05-3C5BF637DA56}" uniqueName="3" name="Average Execution Time" totalsRowFunction="custom" queryTableFieldId="3">
      <totalsRowFormula>AVERAGE(resultWP_fcfs[Average Execution Time])</totalsRowFormula>
    </tableColumn>
    <tableColumn id="4" xr3:uid="{12AD853E-47AA-434B-B514-3270AE2AD07E}" uniqueName="4" name="Average Waiting Time" totalsRowFunction="average" queryTableFieldId="4"/>
    <tableColumn id="5" xr3:uid="{B3E35E5D-78C9-4448-ADA5-341822AD53E0}" uniqueName="5" name="Process Switches" queryTableFieldId="5"/>
    <tableColumn id="6" xr3:uid="{732F379C-81A5-459B-BC3B-C4503D5A3B5F}" uniqueName="6" name="Processes Finished In 100 Cycles" totalsRowFunction="average" queryTableFieldId="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A1A19-4CE2-44C6-BCFE-931E0A16D2FA}" name="Tabela6" displayName="Tabela6" ref="C2:E53" totalsRowCount="1" headerRowDxfId="2">
  <autoFilter ref="C2:E52" xr:uid="{139A1A19-4CE2-44C6-BCFE-931E0A16D2FA}"/>
  <tableColumns count="3">
    <tableColumn id="1" xr3:uid="{FD3E4C63-2853-48A2-9E0D-D7944CCC7452}" name="FCFS" totalsRowFunction="custom">
      <calculatedColumnFormula>fcfs!D2</calculatedColumnFormula>
      <totalsRowFormula>AVERAGE(Tabela6[FCFS])</totalsRowFormula>
    </tableColumn>
    <tableColumn id="2" xr3:uid="{D7B922B9-61E3-45F1-90F0-942C18559351}" name="SRTF" totalsRowFunction="average">
      <calculatedColumnFormula>srtf!D2</calculatedColumnFormula>
    </tableColumn>
    <tableColumn id="3" xr3:uid="{B5564C3C-EC8F-4B68-A446-0AA9F573B3DF}" name="RR" totalsRowFunction="average">
      <calculatedColumnFormula>rr!D2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0A4AFF-3B3F-4A54-98EC-2CB10B47FAC9}" name="Tabela7" displayName="Tabela7" ref="F2:H52" totalsRowShown="0" headerRowDxfId="1">
  <autoFilter ref="F2:H52" xr:uid="{C50A4AFF-3B3F-4A54-98EC-2CB10B47FAC9}"/>
  <tableColumns count="3">
    <tableColumn id="1" xr3:uid="{D6082F33-C9AC-424F-A4E2-58FEDD973ABD}" name="FCFS">
      <calculatedColumnFormula>fcfs!E2</calculatedColumnFormula>
    </tableColumn>
    <tableColumn id="2" xr3:uid="{9CEF4F44-F2B3-4EA8-B502-970C127048F8}" name="SRTF">
      <calculatedColumnFormula>srtf!F2</calculatedColumnFormula>
    </tableColumn>
    <tableColumn id="3" xr3:uid="{64D69034-C14B-4B8F-9F62-DEAAB132369C}" name="RR">
      <calculatedColumnFormula>rr!F2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2918A6-D7DA-4E33-9905-FD7DE51F9B8F}" name="Tabela8" displayName="Tabela8" ref="I2:K53" totalsRowCount="1" headerRowDxfId="0">
  <autoFilter ref="I2:K52" xr:uid="{AE2918A6-D7DA-4E33-9905-FD7DE51F9B8F}"/>
  <tableColumns count="3">
    <tableColumn id="1" xr3:uid="{DB02978C-B0A3-4097-BE07-FA942609EE60}" name="FCFS" totalsRowFunction="custom">
      <calculatedColumnFormula>fcfs!F2</calculatedColumnFormula>
      <totalsRowFormula>AVERAGE(Tabela8[FCFS])</totalsRowFormula>
    </tableColumn>
    <tableColumn id="2" xr3:uid="{B9EE388A-2C40-4A99-8998-9B1C377F98E1}" name="SRTF" totalsRowFunction="average">
      <calculatedColumnFormula>srtf!G2</calculatedColumnFormula>
    </tableColumn>
    <tableColumn id="3" xr3:uid="{D9D687E0-F441-49B1-9B0E-477F3C752986}" name="RR" totalsRowFunction="average">
      <calculatedColumnFormula>rr!G2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52F7-B233-402C-9894-BDD94BBB00D2}">
  <dimension ref="A1:G52"/>
  <sheetViews>
    <sheetView topLeftCell="A49" workbookViewId="0">
      <selection activeCell="C52" sqref="C52"/>
    </sheetView>
  </sheetViews>
  <sheetFormatPr defaultRowHeight="14.4" x14ac:dyDescent="0.3"/>
  <cols>
    <col min="1" max="1" width="6.21875" bestFit="1" customWidth="1"/>
    <col min="2" max="2" width="11.33203125" bestFit="1" customWidth="1"/>
    <col min="3" max="3" width="23.6640625" bestFit="1" customWidth="1"/>
    <col min="4" max="4" width="21.77734375" bestFit="1" customWidth="1"/>
    <col min="5" max="5" width="29.6640625" bestFit="1" customWidth="1"/>
    <col min="6" max="6" width="17.44140625" bestFit="1" customWidth="1"/>
    <col min="7" max="7" width="30.21875" bestFit="1" customWidth="1"/>
    <col min="8" max="8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7</v>
      </c>
    </row>
    <row r="2" spans="1:7" x14ac:dyDescent="0.3">
      <c r="A2">
        <v>1</v>
      </c>
      <c r="B2">
        <v>1000</v>
      </c>
      <c r="C2">
        <v>10.536598</v>
      </c>
      <c r="D2">
        <v>4763.7456050000001</v>
      </c>
      <c r="E2">
        <v>8.7650000000000006</v>
      </c>
      <c r="F2">
        <v>2753</v>
      </c>
      <c r="G2">
        <v>8.9633029999999998</v>
      </c>
    </row>
    <row r="3" spans="1:7" x14ac:dyDescent="0.3">
      <c r="A3">
        <v>2</v>
      </c>
      <c r="B3">
        <v>2000</v>
      </c>
      <c r="C3">
        <v>10.500251</v>
      </c>
      <c r="D3">
        <v>9486.8173829999996</v>
      </c>
      <c r="E3">
        <v>8.75</v>
      </c>
      <c r="F3">
        <v>5500</v>
      </c>
      <c r="G3">
        <v>9.0045870000000008</v>
      </c>
    </row>
    <row r="4" spans="1:7" x14ac:dyDescent="0.3">
      <c r="A4">
        <v>3</v>
      </c>
      <c r="B4">
        <v>3000</v>
      </c>
      <c r="C4">
        <v>10.509632</v>
      </c>
      <c r="D4">
        <v>14201.778319999999</v>
      </c>
      <c r="E4">
        <v>8.7449999999999992</v>
      </c>
      <c r="F4">
        <v>8247</v>
      </c>
      <c r="G4">
        <v>9.0457319999999992</v>
      </c>
    </row>
    <row r="5" spans="1:7" x14ac:dyDescent="0.3">
      <c r="A5">
        <v>4</v>
      </c>
      <c r="B5">
        <v>4000</v>
      </c>
      <c r="C5">
        <v>10.500828</v>
      </c>
      <c r="D5">
        <v>18915.722656000002</v>
      </c>
      <c r="E5">
        <v>8.7324999999999999</v>
      </c>
      <c r="F5">
        <v>10986</v>
      </c>
      <c r="G5">
        <v>9.1255710000000008</v>
      </c>
    </row>
    <row r="6" spans="1:7" x14ac:dyDescent="0.3">
      <c r="A6">
        <v>5</v>
      </c>
      <c r="B6">
        <v>5000</v>
      </c>
      <c r="C6">
        <v>10.498822000000001</v>
      </c>
      <c r="D6">
        <v>23135.207031000002</v>
      </c>
      <c r="E6">
        <v>8.734</v>
      </c>
      <c r="F6">
        <v>13734</v>
      </c>
      <c r="G6">
        <v>9.106033</v>
      </c>
    </row>
    <row r="7" spans="1:7" x14ac:dyDescent="0.3">
      <c r="A7">
        <v>6</v>
      </c>
      <c r="B7">
        <v>6000</v>
      </c>
      <c r="C7">
        <v>10.496819</v>
      </c>
      <c r="D7">
        <v>27342.435547000001</v>
      </c>
      <c r="E7">
        <v>8.7366670000000006</v>
      </c>
      <c r="F7">
        <v>16484</v>
      </c>
      <c r="G7">
        <v>9.0960370000000008</v>
      </c>
    </row>
    <row r="8" spans="1:7" x14ac:dyDescent="0.3">
      <c r="A8">
        <v>7</v>
      </c>
      <c r="B8">
        <v>7000</v>
      </c>
      <c r="C8">
        <v>10.500313999999999</v>
      </c>
      <c r="D8">
        <v>30459.755859000001</v>
      </c>
      <c r="E8">
        <v>8.7371429999999997</v>
      </c>
      <c r="F8">
        <v>19232</v>
      </c>
      <c r="G8">
        <v>9.1109659999999995</v>
      </c>
    </row>
    <row r="9" spans="1:7" x14ac:dyDescent="0.3">
      <c r="A9">
        <v>8</v>
      </c>
      <c r="B9">
        <v>8000</v>
      </c>
      <c r="C9">
        <v>10.502488</v>
      </c>
      <c r="D9">
        <v>33678.65625</v>
      </c>
      <c r="E9">
        <v>8.7375000000000007</v>
      </c>
      <c r="F9">
        <v>21980</v>
      </c>
      <c r="G9">
        <v>9.1187210000000007</v>
      </c>
    </row>
    <row r="10" spans="1:7" x14ac:dyDescent="0.3">
      <c r="A10">
        <v>9</v>
      </c>
      <c r="B10">
        <v>9000</v>
      </c>
      <c r="C10">
        <v>10.497123999999999</v>
      </c>
      <c r="D10">
        <v>37224.183594000002</v>
      </c>
      <c r="E10">
        <v>8.7316669999999998</v>
      </c>
      <c r="F10">
        <v>24717</v>
      </c>
      <c r="G10">
        <v>9.1228429999999996</v>
      </c>
    </row>
    <row r="11" spans="1:7" x14ac:dyDescent="0.3">
      <c r="A11">
        <v>10</v>
      </c>
      <c r="B11">
        <v>10000</v>
      </c>
      <c r="C11">
        <v>10.49577</v>
      </c>
      <c r="D11">
        <v>40825.066405999998</v>
      </c>
      <c r="E11">
        <v>8.7289999999999992</v>
      </c>
      <c r="F11">
        <v>27458</v>
      </c>
      <c r="G11">
        <v>9.1142599999999998</v>
      </c>
    </row>
    <row r="12" spans="1:7" x14ac:dyDescent="0.3">
      <c r="A12">
        <v>11</v>
      </c>
      <c r="B12">
        <v>11000</v>
      </c>
      <c r="C12">
        <v>10.499718</v>
      </c>
      <c r="D12">
        <v>44619.472655999998</v>
      </c>
      <c r="E12">
        <v>8.7322729999999993</v>
      </c>
      <c r="F12">
        <v>30211</v>
      </c>
      <c r="G12">
        <v>9.1154489999999999</v>
      </c>
    </row>
    <row r="13" spans="1:7" x14ac:dyDescent="0.3">
      <c r="A13">
        <v>12</v>
      </c>
      <c r="B13">
        <v>12000</v>
      </c>
      <c r="C13">
        <v>10.498466000000001</v>
      </c>
      <c r="D13">
        <v>48560.988280999998</v>
      </c>
      <c r="E13">
        <v>8.730416</v>
      </c>
      <c r="F13">
        <v>32953</v>
      </c>
      <c r="G13">
        <v>9.1096730000000008</v>
      </c>
    </row>
    <row r="14" spans="1:7" x14ac:dyDescent="0.3">
      <c r="A14">
        <v>13</v>
      </c>
      <c r="B14">
        <v>13000</v>
      </c>
      <c r="C14">
        <v>10.497572</v>
      </c>
      <c r="D14">
        <v>52598.191405999998</v>
      </c>
      <c r="E14">
        <v>8.73</v>
      </c>
      <c r="F14">
        <v>35698</v>
      </c>
      <c r="G14">
        <v>9.1321150000000006</v>
      </c>
    </row>
    <row r="15" spans="1:7" x14ac:dyDescent="0.3">
      <c r="A15">
        <v>14</v>
      </c>
      <c r="B15">
        <v>14000</v>
      </c>
      <c r="C15">
        <v>10.501265999999999</v>
      </c>
      <c r="D15">
        <v>56677.332030999998</v>
      </c>
      <c r="E15">
        <v>8.7339289999999998</v>
      </c>
      <c r="F15">
        <v>38455</v>
      </c>
      <c r="G15">
        <v>9.1291589999999996</v>
      </c>
    </row>
    <row r="16" spans="1:7" x14ac:dyDescent="0.3">
      <c r="A16">
        <v>15</v>
      </c>
      <c r="B16">
        <v>15000</v>
      </c>
      <c r="C16">
        <v>10.498908</v>
      </c>
      <c r="D16">
        <v>60846.628905999998</v>
      </c>
      <c r="E16">
        <v>8.7326669999999993</v>
      </c>
      <c r="F16">
        <v>41198</v>
      </c>
      <c r="G16">
        <v>9.1248470000000008</v>
      </c>
    </row>
    <row r="17" spans="1:7" x14ac:dyDescent="0.3">
      <c r="A17">
        <v>16</v>
      </c>
      <c r="B17">
        <v>16000</v>
      </c>
      <c r="C17">
        <v>10.499567000000001</v>
      </c>
      <c r="D17">
        <v>65088.496094000002</v>
      </c>
      <c r="E17">
        <v>8.734375</v>
      </c>
      <c r="F17">
        <v>43950</v>
      </c>
      <c r="G17">
        <v>9.1113649999999993</v>
      </c>
    </row>
    <row r="18" spans="1:7" x14ac:dyDescent="0.3">
      <c r="A18">
        <v>17</v>
      </c>
      <c r="B18">
        <v>17000</v>
      </c>
      <c r="C18">
        <v>10.499803999999999</v>
      </c>
      <c r="D18">
        <v>69383.976563000004</v>
      </c>
      <c r="E18">
        <v>8.7341180000000005</v>
      </c>
      <c r="F18">
        <v>46696</v>
      </c>
      <c r="G18">
        <v>9.1230530000000005</v>
      </c>
    </row>
    <row r="19" spans="1:7" x14ac:dyDescent="0.3">
      <c r="A19">
        <v>18</v>
      </c>
      <c r="B19">
        <v>18000</v>
      </c>
      <c r="C19">
        <v>10.499309999999999</v>
      </c>
      <c r="D19">
        <v>73544.25</v>
      </c>
      <c r="E19">
        <v>8.7333339999999993</v>
      </c>
      <c r="F19">
        <v>49440</v>
      </c>
      <c r="G19">
        <v>9.1152289999999994</v>
      </c>
    </row>
    <row r="20" spans="1:7" x14ac:dyDescent="0.3">
      <c r="A20">
        <v>19</v>
      </c>
      <c r="B20">
        <v>19000</v>
      </c>
      <c r="C20">
        <v>10.499223000000001</v>
      </c>
      <c r="D20">
        <v>77476.921875</v>
      </c>
      <c r="E20">
        <v>8.7336849999999995</v>
      </c>
      <c r="F20">
        <v>52188</v>
      </c>
      <c r="G20">
        <v>9.1274040000000003</v>
      </c>
    </row>
    <row r="21" spans="1:7" x14ac:dyDescent="0.3">
      <c r="A21">
        <v>20</v>
      </c>
      <c r="B21">
        <v>20000</v>
      </c>
      <c r="C21">
        <v>10.499153</v>
      </c>
      <c r="D21">
        <v>81212.304688000004</v>
      </c>
      <c r="E21">
        <v>8.7342499999999994</v>
      </c>
      <c r="F21">
        <v>54937</v>
      </c>
      <c r="G21">
        <v>9.1192320000000002</v>
      </c>
    </row>
    <row r="22" spans="1:7" x14ac:dyDescent="0.3">
      <c r="A22">
        <v>21</v>
      </c>
      <c r="B22">
        <v>21000</v>
      </c>
      <c r="C22">
        <v>10.500137</v>
      </c>
      <c r="D22">
        <v>85025.90625</v>
      </c>
      <c r="E22">
        <v>8.7338090000000008</v>
      </c>
      <c r="F22">
        <v>57682</v>
      </c>
      <c r="G22">
        <v>9.122662</v>
      </c>
    </row>
    <row r="23" spans="1:7" x14ac:dyDescent="0.3">
      <c r="A23">
        <v>22</v>
      </c>
      <c r="B23">
        <v>22000</v>
      </c>
      <c r="C23">
        <v>10.498894999999999</v>
      </c>
      <c r="D23">
        <v>88919.304688000004</v>
      </c>
      <c r="E23">
        <v>8.7340909999999994</v>
      </c>
      <c r="F23">
        <v>60430</v>
      </c>
      <c r="G23">
        <v>9.1220929999999996</v>
      </c>
    </row>
    <row r="24" spans="1:7" x14ac:dyDescent="0.3">
      <c r="A24">
        <v>23</v>
      </c>
      <c r="B24">
        <v>23000</v>
      </c>
      <c r="C24">
        <v>10.498730999999999</v>
      </c>
      <c r="D24">
        <v>92862.15625</v>
      </c>
      <c r="E24">
        <v>8.731522</v>
      </c>
      <c r="F24">
        <v>63165</v>
      </c>
      <c r="G24">
        <v>9.1302620000000001</v>
      </c>
    </row>
    <row r="25" spans="1:7" x14ac:dyDescent="0.3">
      <c r="A25">
        <v>24</v>
      </c>
      <c r="B25">
        <v>24000</v>
      </c>
      <c r="C25">
        <v>10.498003000000001</v>
      </c>
      <c r="D25">
        <v>96828.664063000004</v>
      </c>
      <c r="E25">
        <v>8.7295839999999991</v>
      </c>
      <c r="F25">
        <v>65902</v>
      </c>
      <c r="G25">
        <v>9.1271409999999999</v>
      </c>
    </row>
    <row r="26" spans="1:7" x14ac:dyDescent="0.3">
      <c r="A26">
        <v>25</v>
      </c>
      <c r="B26">
        <v>25000</v>
      </c>
      <c r="C26">
        <v>10.499808</v>
      </c>
      <c r="D26">
        <v>100859.257813</v>
      </c>
      <c r="E26">
        <v>8.7311999999999994</v>
      </c>
      <c r="F26">
        <v>68656</v>
      </c>
      <c r="G26">
        <v>9.1275119999999994</v>
      </c>
    </row>
    <row r="27" spans="1:7" x14ac:dyDescent="0.3">
      <c r="A27">
        <v>26</v>
      </c>
      <c r="B27">
        <v>26000</v>
      </c>
      <c r="C27">
        <v>10.499917999999999</v>
      </c>
      <c r="D27">
        <v>104946.414063</v>
      </c>
      <c r="E27">
        <v>8.7315389999999997</v>
      </c>
      <c r="F27">
        <v>71404</v>
      </c>
      <c r="G27">
        <v>9.1205200000000008</v>
      </c>
    </row>
    <row r="28" spans="1:7" x14ac:dyDescent="0.3">
      <c r="A28">
        <v>27</v>
      </c>
      <c r="B28">
        <v>27000</v>
      </c>
      <c r="C28">
        <v>10.499088</v>
      </c>
      <c r="D28">
        <v>109066.117188</v>
      </c>
      <c r="E28">
        <v>8.7312969999999996</v>
      </c>
      <c r="F28">
        <v>74149</v>
      </c>
      <c r="G28">
        <v>9.1295669999999998</v>
      </c>
    </row>
    <row r="29" spans="1:7" x14ac:dyDescent="0.3">
      <c r="A29">
        <v>28</v>
      </c>
      <c r="B29">
        <v>28000</v>
      </c>
      <c r="C29">
        <v>10.50075</v>
      </c>
      <c r="D29">
        <v>113134.609375</v>
      </c>
      <c r="E29">
        <v>8.7332140000000003</v>
      </c>
      <c r="F29">
        <v>76906</v>
      </c>
      <c r="G29">
        <v>9.1288330000000002</v>
      </c>
    </row>
    <row r="30" spans="1:7" x14ac:dyDescent="0.3">
      <c r="A30">
        <v>29</v>
      </c>
      <c r="B30">
        <v>29000</v>
      </c>
      <c r="C30">
        <v>10.500525</v>
      </c>
      <c r="D30">
        <v>117239.4375</v>
      </c>
      <c r="E30">
        <v>8.7327589999999997</v>
      </c>
      <c r="F30">
        <v>79650</v>
      </c>
      <c r="G30">
        <v>9.1256690000000003</v>
      </c>
    </row>
    <row r="31" spans="1:7" x14ac:dyDescent="0.3">
      <c r="A31">
        <v>30</v>
      </c>
      <c r="B31">
        <v>30000</v>
      </c>
      <c r="C31">
        <v>10.500654000000001</v>
      </c>
      <c r="D31">
        <v>121387.539063</v>
      </c>
      <c r="E31">
        <v>8.7336659999999995</v>
      </c>
      <c r="F31">
        <v>82402</v>
      </c>
      <c r="G31">
        <v>9.1293760000000006</v>
      </c>
    </row>
    <row r="32" spans="1:7" x14ac:dyDescent="0.3">
      <c r="A32">
        <v>31</v>
      </c>
      <c r="B32">
        <v>31000</v>
      </c>
      <c r="C32">
        <v>10.500413</v>
      </c>
      <c r="D32">
        <v>125573.9375</v>
      </c>
      <c r="E32">
        <v>8.7337089999999993</v>
      </c>
      <c r="F32">
        <v>85149</v>
      </c>
      <c r="G32">
        <v>9.1264000000000003</v>
      </c>
    </row>
    <row r="33" spans="1:7" x14ac:dyDescent="0.3">
      <c r="A33">
        <v>32</v>
      </c>
      <c r="B33">
        <v>32000</v>
      </c>
      <c r="C33">
        <v>10.501223</v>
      </c>
      <c r="D33">
        <v>129750.453125</v>
      </c>
      <c r="E33">
        <v>8.7340619999999998</v>
      </c>
      <c r="F33">
        <v>87898</v>
      </c>
      <c r="G33">
        <v>9.1275680000000001</v>
      </c>
    </row>
    <row r="34" spans="1:7" x14ac:dyDescent="0.3">
      <c r="A34">
        <v>33</v>
      </c>
      <c r="B34">
        <v>33000</v>
      </c>
      <c r="C34">
        <v>10.499693000000001</v>
      </c>
      <c r="D34">
        <v>133946.75</v>
      </c>
      <c r="E34">
        <v>8.732424</v>
      </c>
      <c r="F34">
        <v>90634</v>
      </c>
      <c r="G34">
        <v>9.1287020000000005</v>
      </c>
    </row>
    <row r="35" spans="1:7" x14ac:dyDescent="0.3">
      <c r="A35">
        <v>34</v>
      </c>
      <c r="B35">
        <v>34000</v>
      </c>
      <c r="C35">
        <v>10.499988999999999</v>
      </c>
      <c r="D35">
        <v>138156.984375</v>
      </c>
      <c r="E35">
        <v>8.7332350000000005</v>
      </c>
      <c r="F35">
        <v>93386</v>
      </c>
      <c r="G35">
        <v>9.1238580000000002</v>
      </c>
    </row>
    <row r="36" spans="1:7" x14ac:dyDescent="0.3">
      <c r="A36">
        <v>35</v>
      </c>
      <c r="B36">
        <v>35000</v>
      </c>
      <c r="C36">
        <v>10.499905</v>
      </c>
      <c r="D36">
        <v>142234.796875</v>
      </c>
      <c r="E36">
        <v>8.7328569999999992</v>
      </c>
      <c r="F36">
        <v>96130</v>
      </c>
      <c r="G36">
        <v>9.1283919999999998</v>
      </c>
    </row>
    <row r="37" spans="1:7" x14ac:dyDescent="0.3">
      <c r="A37">
        <v>36</v>
      </c>
      <c r="B37">
        <v>36000</v>
      </c>
      <c r="C37">
        <v>10.500736</v>
      </c>
      <c r="D37">
        <v>146217.234375</v>
      </c>
      <c r="E37">
        <v>8.7340280000000003</v>
      </c>
      <c r="F37">
        <v>98885</v>
      </c>
      <c r="G37">
        <v>9.1286149999999999</v>
      </c>
    </row>
    <row r="38" spans="1:7" x14ac:dyDescent="0.3">
      <c r="A38">
        <v>37</v>
      </c>
      <c r="B38">
        <v>37000</v>
      </c>
      <c r="C38">
        <v>10.499286</v>
      </c>
      <c r="D38">
        <v>150135.859375</v>
      </c>
      <c r="E38">
        <v>8.7336480000000005</v>
      </c>
      <c r="F38">
        <v>101629</v>
      </c>
      <c r="G38">
        <v>9.1300919999999994</v>
      </c>
    </row>
    <row r="39" spans="1:7" x14ac:dyDescent="0.3">
      <c r="A39">
        <v>38</v>
      </c>
      <c r="B39">
        <v>38000</v>
      </c>
      <c r="C39">
        <v>10.499853</v>
      </c>
      <c r="D39">
        <v>154095.390625</v>
      </c>
      <c r="E39">
        <v>8.7334209999999999</v>
      </c>
      <c r="F39">
        <v>104374</v>
      </c>
      <c r="G39">
        <v>9.1259610000000002</v>
      </c>
    </row>
    <row r="40" spans="1:7" x14ac:dyDescent="0.3">
      <c r="A40">
        <v>39</v>
      </c>
      <c r="B40">
        <v>39000</v>
      </c>
      <c r="C40">
        <v>10.500201000000001</v>
      </c>
      <c r="D40">
        <v>158096.390625</v>
      </c>
      <c r="E40">
        <v>8.7333339999999993</v>
      </c>
      <c r="F40">
        <v>107120</v>
      </c>
      <c r="G40">
        <v>9.1276349999999997</v>
      </c>
    </row>
    <row r="41" spans="1:7" x14ac:dyDescent="0.3">
      <c r="A41">
        <v>40</v>
      </c>
      <c r="B41">
        <v>40000</v>
      </c>
      <c r="C41">
        <v>10.499908</v>
      </c>
      <c r="D41">
        <v>162135.546875</v>
      </c>
      <c r="E41">
        <v>8.7324999999999999</v>
      </c>
      <c r="F41">
        <v>109860</v>
      </c>
      <c r="G41">
        <v>9.1253709999999995</v>
      </c>
    </row>
    <row r="42" spans="1:7" x14ac:dyDescent="0.3">
      <c r="A42">
        <v>41</v>
      </c>
      <c r="B42">
        <v>41000</v>
      </c>
      <c r="C42">
        <v>10.500029</v>
      </c>
      <c r="D42">
        <v>166210.234375</v>
      </c>
      <c r="E42">
        <v>8.7337810000000005</v>
      </c>
      <c r="F42">
        <v>112617</v>
      </c>
      <c r="G42">
        <v>9.1278679999999994</v>
      </c>
    </row>
    <row r="43" spans="1:7" x14ac:dyDescent="0.3">
      <c r="A43">
        <v>42</v>
      </c>
      <c r="B43">
        <v>42000</v>
      </c>
      <c r="C43">
        <v>10.499724000000001</v>
      </c>
      <c r="D43">
        <v>170302.546875</v>
      </c>
      <c r="E43">
        <v>8.7329760000000007</v>
      </c>
      <c r="F43">
        <v>115357</v>
      </c>
      <c r="G43">
        <v>9.1263590000000008</v>
      </c>
    </row>
    <row r="44" spans="1:7" x14ac:dyDescent="0.3">
      <c r="A44">
        <v>43</v>
      </c>
      <c r="B44">
        <v>43000</v>
      </c>
      <c r="C44">
        <v>10.499644</v>
      </c>
      <c r="D44">
        <v>174419.84375</v>
      </c>
      <c r="E44">
        <v>8.7326750000000004</v>
      </c>
      <c r="F44">
        <v>118101</v>
      </c>
      <c r="G44">
        <v>9.1291419999999999</v>
      </c>
    </row>
    <row r="45" spans="1:7" x14ac:dyDescent="0.3">
      <c r="A45">
        <v>44</v>
      </c>
      <c r="B45">
        <v>44000</v>
      </c>
      <c r="C45">
        <v>10.499736</v>
      </c>
      <c r="D45">
        <v>178557.65625</v>
      </c>
      <c r="E45">
        <v>8.7324999999999999</v>
      </c>
      <c r="F45">
        <v>120846</v>
      </c>
      <c r="G45">
        <v>9.1264280000000007</v>
      </c>
    </row>
    <row r="46" spans="1:7" x14ac:dyDescent="0.3">
      <c r="A46">
        <v>45</v>
      </c>
      <c r="B46">
        <v>45000</v>
      </c>
      <c r="C46">
        <v>10.501573</v>
      </c>
      <c r="D46">
        <v>182700.703125</v>
      </c>
      <c r="E46">
        <v>8.734</v>
      </c>
      <c r="F46">
        <v>123606</v>
      </c>
      <c r="G46">
        <v>9.1292609999999996</v>
      </c>
    </row>
    <row r="47" spans="1:7" x14ac:dyDescent="0.3">
      <c r="A47">
        <v>46</v>
      </c>
      <c r="B47">
        <v>46000</v>
      </c>
      <c r="C47">
        <v>10.501151</v>
      </c>
      <c r="D47">
        <v>186842.40625</v>
      </c>
      <c r="E47">
        <v>8.7342399999999998</v>
      </c>
      <c r="F47">
        <v>126355</v>
      </c>
      <c r="G47">
        <v>9.1272579999999994</v>
      </c>
    </row>
    <row r="48" spans="1:7" x14ac:dyDescent="0.3">
      <c r="A48">
        <v>47</v>
      </c>
      <c r="B48">
        <v>47000</v>
      </c>
      <c r="C48">
        <v>10.499834</v>
      </c>
      <c r="D48">
        <v>191000.734375</v>
      </c>
      <c r="E48">
        <v>8.7332979999999996</v>
      </c>
      <c r="F48">
        <v>129093</v>
      </c>
      <c r="G48">
        <v>9.1286439999999995</v>
      </c>
    </row>
    <row r="49" spans="1:7" x14ac:dyDescent="0.3">
      <c r="A49">
        <v>48</v>
      </c>
      <c r="B49">
        <v>48000</v>
      </c>
      <c r="C49">
        <v>10.500157</v>
      </c>
      <c r="D49">
        <v>194963.328125</v>
      </c>
      <c r="E49">
        <v>8.7332300000000007</v>
      </c>
      <c r="F49">
        <v>131839</v>
      </c>
      <c r="G49">
        <v>9.1320399999999999</v>
      </c>
    </row>
    <row r="50" spans="1:7" x14ac:dyDescent="0.3">
      <c r="A50">
        <v>49</v>
      </c>
      <c r="B50">
        <v>49000</v>
      </c>
      <c r="C50">
        <v>10.500169</v>
      </c>
      <c r="D50">
        <v>198947.09375</v>
      </c>
      <c r="E50">
        <v>8.7330609999999993</v>
      </c>
      <c r="F50">
        <v>134584</v>
      </c>
      <c r="G50">
        <v>9.1282390000000007</v>
      </c>
    </row>
    <row r="51" spans="1:7" x14ac:dyDescent="0.3">
      <c r="A51">
        <v>50</v>
      </c>
      <c r="B51">
        <v>50000</v>
      </c>
      <c r="C51">
        <v>10.500251</v>
      </c>
      <c r="D51">
        <v>202926.46875</v>
      </c>
      <c r="E51">
        <v>8.7332000000000001</v>
      </c>
      <c r="F51">
        <v>137332</v>
      </c>
      <c r="G51">
        <v>9.1313239999999993</v>
      </c>
    </row>
    <row r="52" spans="1:7" x14ac:dyDescent="0.3">
      <c r="B52">
        <f>SUBTOTAL(109,resultWP_rr[Processes])</f>
        <v>1275000</v>
      </c>
      <c r="C52">
        <f>AVERAGE(resultWP_rr[Average Execution Time])</f>
        <v>10.500632339999997</v>
      </c>
      <c r="D52">
        <f>SUBTOTAL(101,resultWP_rr[Average Waiting Time])</f>
        <v>103750.51393558001</v>
      </c>
      <c r="E52">
        <f>SUBTOTAL(101,resultWP_rr[Average Processor Access Time])</f>
        <v>8.7343276800000016</v>
      </c>
      <c r="G52">
        <f>SUBTOTAL(101,resultWP_rr[Processes Finished in 100 Cycles])</f>
        <v>9.1167674199999986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6B99-4134-43A6-A17D-4370906C763A}">
  <dimension ref="A1:G52"/>
  <sheetViews>
    <sheetView topLeftCell="A37" workbookViewId="0">
      <selection activeCell="B52" sqref="B52"/>
    </sheetView>
  </sheetViews>
  <sheetFormatPr defaultRowHeight="14.4" x14ac:dyDescent="0.3"/>
  <cols>
    <col min="1" max="1" width="6.21875" bestFit="1" customWidth="1"/>
    <col min="2" max="2" width="11.33203125" bestFit="1" customWidth="1"/>
    <col min="3" max="3" width="23.6640625" bestFit="1" customWidth="1"/>
    <col min="4" max="4" width="21.77734375" bestFit="1" customWidth="1"/>
    <col min="5" max="5" width="18.77734375" bestFit="1" customWidth="1"/>
    <col min="6" max="6" width="17.44140625" bestFit="1" customWidth="1"/>
    <col min="7" max="7" width="30.21875" bestFit="1" customWidth="1"/>
    <col min="8" max="8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</row>
    <row r="2" spans="1:7" x14ac:dyDescent="0.3">
      <c r="A2">
        <v>1</v>
      </c>
      <c r="B2">
        <v>1000</v>
      </c>
      <c r="C2">
        <v>10.536598</v>
      </c>
      <c r="D2">
        <v>1486.4501949999999</v>
      </c>
      <c r="E2">
        <v>424</v>
      </c>
      <c r="F2">
        <v>1000</v>
      </c>
      <c r="G2">
        <v>9.1284399999999994</v>
      </c>
    </row>
    <row r="3" spans="1:7" x14ac:dyDescent="0.3">
      <c r="A3">
        <v>2</v>
      </c>
      <c r="B3">
        <v>2000</v>
      </c>
      <c r="C3">
        <v>10.500251</v>
      </c>
      <c r="D3">
        <v>2916.5854490000002</v>
      </c>
      <c r="E3">
        <v>1063</v>
      </c>
      <c r="F3">
        <v>2000</v>
      </c>
      <c r="G3">
        <v>9.1513760000000008</v>
      </c>
    </row>
    <row r="4" spans="1:7" x14ac:dyDescent="0.3">
      <c r="A4">
        <v>3</v>
      </c>
      <c r="B4">
        <v>3000</v>
      </c>
      <c r="C4">
        <v>10.509632</v>
      </c>
      <c r="D4">
        <v>4372.7739259999998</v>
      </c>
      <c r="E4">
        <v>1738</v>
      </c>
      <c r="F4">
        <v>3000</v>
      </c>
      <c r="G4">
        <v>9.1310979999999997</v>
      </c>
    </row>
    <row r="5" spans="1:7" x14ac:dyDescent="0.3">
      <c r="A5">
        <v>4</v>
      </c>
      <c r="B5">
        <v>4000</v>
      </c>
      <c r="C5">
        <v>10.500828</v>
      </c>
      <c r="D5">
        <v>5797.2021480000003</v>
      </c>
      <c r="E5">
        <v>2423</v>
      </c>
      <c r="F5">
        <v>4000</v>
      </c>
      <c r="G5">
        <v>9.1301369999999995</v>
      </c>
    </row>
    <row r="6" spans="1:7" x14ac:dyDescent="0.3">
      <c r="A6">
        <v>5</v>
      </c>
      <c r="B6">
        <v>5000</v>
      </c>
      <c r="C6">
        <v>10.498822000000001</v>
      </c>
      <c r="D6">
        <v>6908.2753910000001</v>
      </c>
      <c r="E6">
        <v>3051</v>
      </c>
      <c r="F6">
        <v>5000</v>
      </c>
      <c r="G6">
        <v>9.1352829999999994</v>
      </c>
    </row>
    <row r="7" spans="1:7" x14ac:dyDescent="0.3">
      <c r="A7">
        <v>6</v>
      </c>
      <c r="B7">
        <v>6000</v>
      </c>
      <c r="C7">
        <v>10.496819</v>
      </c>
      <c r="D7">
        <v>8012.9951170000004</v>
      </c>
      <c r="E7">
        <v>3674</v>
      </c>
      <c r="F7">
        <v>6000</v>
      </c>
      <c r="G7">
        <v>9.1402439999999991</v>
      </c>
    </row>
    <row r="8" spans="1:7" x14ac:dyDescent="0.3">
      <c r="A8">
        <v>7</v>
      </c>
      <c r="B8">
        <v>7000</v>
      </c>
      <c r="C8">
        <v>10.500313999999999</v>
      </c>
      <c r="D8">
        <v>8543.671875</v>
      </c>
      <c r="E8">
        <v>4178</v>
      </c>
      <c r="F8">
        <v>7000</v>
      </c>
      <c r="G8">
        <v>9.1344650000000005</v>
      </c>
    </row>
    <row r="9" spans="1:7" x14ac:dyDescent="0.3">
      <c r="A9">
        <v>8</v>
      </c>
      <c r="B9">
        <v>8000</v>
      </c>
      <c r="C9">
        <v>10.502488</v>
      </c>
      <c r="D9">
        <v>9123.0117190000001</v>
      </c>
      <c r="E9">
        <v>4722</v>
      </c>
      <c r="F9">
        <v>8000</v>
      </c>
      <c r="G9">
        <v>9.1312789999999993</v>
      </c>
    </row>
    <row r="10" spans="1:7" x14ac:dyDescent="0.3">
      <c r="A10">
        <v>9</v>
      </c>
      <c r="B10">
        <v>9000</v>
      </c>
      <c r="C10">
        <v>10.497123999999999</v>
      </c>
      <c r="D10">
        <v>9874.4208980000003</v>
      </c>
      <c r="E10">
        <v>5364</v>
      </c>
      <c r="F10">
        <v>9000</v>
      </c>
      <c r="G10">
        <v>9.1350250000000006</v>
      </c>
    </row>
    <row r="11" spans="1:7" x14ac:dyDescent="0.3">
      <c r="A11">
        <v>10</v>
      </c>
      <c r="B11">
        <v>10000</v>
      </c>
      <c r="C11">
        <v>10.49577</v>
      </c>
      <c r="D11">
        <v>10654.450194999999</v>
      </c>
      <c r="E11">
        <v>5955</v>
      </c>
      <c r="F11">
        <v>10000</v>
      </c>
      <c r="G11">
        <v>9.1380250000000007</v>
      </c>
    </row>
    <row r="12" spans="1:7" x14ac:dyDescent="0.3">
      <c r="A12">
        <v>11</v>
      </c>
      <c r="B12">
        <v>11000</v>
      </c>
      <c r="C12">
        <v>10.499718</v>
      </c>
      <c r="D12">
        <v>11574.666015999999</v>
      </c>
      <c r="E12">
        <v>6587</v>
      </c>
      <c r="F12">
        <v>11000</v>
      </c>
      <c r="G12">
        <v>9.1337209999999995</v>
      </c>
    </row>
    <row r="13" spans="1:7" x14ac:dyDescent="0.3">
      <c r="A13">
        <v>12</v>
      </c>
      <c r="B13">
        <v>12000</v>
      </c>
      <c r="C13">
        <v>10.498466000000001</v>
      </c>
      <c r="D13">
        <v>12551.152344</v>
      </c>
      <c r="E13">
        <v>7253</v>
      </c>
      <c r="F13">
        <v>12000</v>
      </c>
      <c r="G13">
        <v>9.1363289999999999</v>
      </c>
    </row>
    <row r="14" spans="1:7" x14ac:dyDescent="0.3">
      <c r="A14">
        <v>13</v>
      </c>
      <c r="B14">
        <v>13000</v>
      </c>
      <c r="C14">
        <v>10.497572</v>
      </c>
      <c r="D14">
        <v>13585.807617</v>
      </c>
      <c r="E14">
        <v>7926</v>
      </c>
      <c r="F14">
        <v>13000</v>
      </c>
      <c r="G14">
        <v>9.1349260000000001</v>
      </c>
    </row>
    <row r="15" spans="1:7" x14ac:dyDescent="0.3">
      <c r="A15">
        <v>14</v>
      </c>
      <c r="B15">
        <v>14000</v>
      </c>
      <c r="C15">
        <v>10.501265999999999</v>
      </c>
      <c r="D15">
        <v>14665.702148</v>
      </c>
      <c r="E15">
        <v>8589</v>
      </c>
      <c r="F15">
        <v>14000</v>
      </c>
      <c r="G15">
        <v>9.1317679999999992</v>
      </c>
    </row>
    <row r="16" spans="1:7" x14ac:dyDescent="0.3">
      <c r="A16">
        <v>15</v>
      </c>
      <c r="B16">
        <v>15000</v>
      </c>
      <c r="C16">
        <v>10.498908</v>
      </c>
      <c r="D16">
        <v>15770.708008</v>
      </c>
      <c r="E16">
        <v>9262</v>
      </c>
      <c r="F16">
        <v>15000</v>
      </c>
      <c r="G16">
        <v>9.1339830000000006</v>
      </c>
    </row>
    <row r="17" spans="1:7" x14ac:dyDescent="0.3">
      <c r="A17">
        <v>16</v>
      </c>
      <c r="B17">
        <v>16000</v>
      </c>
      <c r="C17">
        <v>10.499567000000001</v>
      </c>
      <c r="D17">
        <v>16932.759765999999</v>
      </c>
      <c r="E17">
        <v>9946</v>
      </c>
      <c r="F17">
        <v>16000</v>
      </c>
      <c r="G17">
        <v>9.1347799999999992</v>
      </c>
    </row>
    <row r="18" spans="1:7" x14ac:dyDescent="0.3">
      <c r="A18">
        <v>17</v>
      </c>
      <c r="B18">
        <v>17000</v>
      </c>
      <c r="C18">
        <v>10.499803999999999</v>
      </c>
      <c r="D18">
        <v>18127.273438</v>
      </c>
      <c r="E18">
        <v>10643</v>
      </c>
      <c r="F18">
        <v>17000</v>
      </c>
      <c r="G18">
        <v>9.1332620000000002</v>
      </c>
    </row>
    <row r="19" spans="1:7" x14ac:dyDescent="0.3">
      <c r="A19">
        <v>18</v>
      </c>
      <c r="B19">
        <v>18000</v>
      </c>
      <c r="C19">
        <v>10.499309999999999</v>
      </c>
      <c r="D19">
        <v>19221.800781000002</v>
      </c>
      <c r="E19">
        <v>11289</v>
      </c>
      <c r="F19">
        <v>18000</v>
      </c>
      <c r="G19">
        <v>9.1345179999999999</v>
      </c>
    </row>
    <row r="20" spans="1:7" x14ac:dyDescent="0.3">
      <c r="A20">
        <v>19</v>
      </c>
      <c r="B20">
        <v>19000</v>
      </c>
      <c r="C20">
        <v>10.499223000000001</v>
      </c>
      <c r="D20">
        <v>20178.029297000001</v>
      </c>
      <c r="E20">
        <v>11882</v>
      </c>
      <c r="F20">
        <v>19000</v>
      </c>
      <c r="G20">
        <v>9.1336539999999999</v>
      </c>
    </row>
    <row r="21" spans="1:7" x14ac:dyDescent="0.3">
      <c r="A21">
        <v>20</v>
      </c>
      <c r="B21">
        <v>20000</v>
      </c>
      <c r="C21">
        <v>10.499153</v>
      </c>
      <c r="D21">
        <v>21026.882813</v>
      </c>
      <c r="E21">
        <v>12453</v>
      </c>
      <c r="F21">
        <v>20000</v>
      </c>
      <c r="G21">
        <v>9.1343080000000008</v>
      </c>
    </row>
    <row r="22" spans="1:7" x14ac:dyDescent="0.3">
      <c r="A22">
        <v>21</v>
      </c>
      <c r="B22">
        <v>21000</v>
      </c>
      <c r="C22">
        <v>10.500137</v>
      </c>
      <c r="D22">
        <v>21926.777343999998</v>
      </c>
      <c r="E22">
        <v>13078</v>
      </c>
      <c r="F22">
        <v>21000</v>
      </c>
      <c r="G22">
        <v>9.1331009999999999</v>
      </c>
    </row>
    <row r="23" spans="1:7" x14ac:dyDescent="0.3">
      <c r="A23">
        <v>22</v>
      </c>
      <c r="B23">
        <v>22000</v>
      </c>
      <c r="C23">
        <v>10.498894999999999</v>
      </c>
      <c r="D23">
        <v>22864.158202999999</v>
      </c>
      <c r="E23">
        <v>13732</v>
      </c>
      <c r="F23">
        <v>22000</v>
      </c>
      <c r="G23">
        <v>9.1345510000000001</v>
      </c>
    </row>
    <row r="24" spans="1:7" x14ac:dyDescent="0.3">
      <c r="A24">
        <v>23</v>
      </c>
      <c r="B24">
        <v>23000</v>
      </c>
      <c r="C24">
        <v>10.498730999999999</v>
      </c>
      <c r="D24">
        <v>23836.841797000001</v>
      </c>
      <c r="E24">
        <v>14394</v>
      </c>
      <c r="F24">
        <v>23000</v>
      </c>
      <c r="G24">
        <v>9.1338369999999998</v>
      </c>
    </row>
    <row r="25" spans="1:7" x14ac:dyDescent="0.3">
      <c r="A25">
        <v>24</v>
      </c>
      <c r="B25">
        <v>24000</v>
      </c>
      <c r="C25">
        <v>10.498003000000001</v>
      </c>
      <c r="D25">
        <v>24813.080077999999</v>
      </c>
      <c r="E25">
        <v>15042</v>
      </c>
      <c r="F25">
        <v>24000</v>
      </c>
      <c r="G25">
        <v>9.1347539999999992</v>
      </c>
    </row>
    <row r="26" spans="1:7" x14ac:dyDescent="0.3">
      <c r="A26">
        <v>25</v>
      </c>
      <c r="B26">
        <v>25000</v>
      </c>
      <c r="C26">
        <v>10.499808</v>
      </c>
      <c r="D26">
        <v>25851.697265999999</v>
      </c>
      <c r="E26">
        <v>15709</v>
      </c>
      <c r="F26">
        <v>25000</v>
      </c>
      <c r="G26">
        <v>9.1333579999999994</v>
      </c>
    </row>
    <row r="27" spans="1:7" x14ac:dyDescent="0.3">
      <c r="A27">
        <v>26</v>
      </c>
      <c r="B27">
        <v>26000</v>
      </c>
      <c r="C27">
        <v>10.499917999999999</v>
      </c>
      <c r="D27">
        <v>26914.691406000002</v>
      </c>
      <c r="E27">
        <v>16400</v>
      </c>
      <c r="F27">
        <v>26000</v>
      </c>
      <c r="G27">
        <v>9.1338720000000002</v>
      </c>
    </row>
    <row r="28" spans="1:7" x14ac:dyDescent="0.3">
      <c r="A28">
        <v>27</v>
      </c>
      <c r="B28">
        <v>27000</v>
      </c>
      <c r="C28">
        <v>10.499088</v>
      </c>
      <c r="D28">
        <v>27979.382813</v>
      </c>
      <c r="E28">
        <v>17091</v>
      </c>
      <c r="F28">
        <v>27000</v>
      </c>
      <c r="G28">
        <v>9.1332880000000003</v>
      </c>
    </row>
    <row r="29" spans="1:7" x14ac:dyDescent="0.3">
      <c r="A29">
        <v>28</v>
      </c>
      <c r="B29">
        <v>28000</v>
      </c>
      <c r="C29">
        <v>10.50075</v>
      </c>
      <c r="D29">
        <v>29040.609375</v>
      </c>
      <c r="E29">
        <v>17734</v>
      </c>
      <c r="F29">
        <v>28000</v>
      </c>
      <c r="G29">
        <v>9.1320940000000004</v>
      </c>
    </row>
    <row r="30" spans="1:7" x14ac:dyDescent="0.3">
      <c r="A30">
        <v>29</v>
      </c>
      <c r="B30">
        <v>29000</v>
      </c>
      <c r="C30">
        <v>10.500525</v>
      </c>
      <c r="D30">
        <v>30101.203125</v>
      </c>
      <c r="E30">
        <v>18383</v>
      </c>
      <c r="F30">
        <v>29000</v>
      </c>
      <c r="G30">
        <v>9.1325990000000008</v>
      </c>
    </row>
    <row r="31" spans="1:7" x14ac:dyDescent="0.3">
      <c r="A31">
        <v>30</v>
      </c>
      <c r="B31">
        <v>30000</v>
      </c>
      <c r="C31">
        <v>10.500654000000001</v>
      </c>
      <c r="D31">
        <v>31193.792968999998</v>
      </c>
      <c r="E31">
        <v>19060</v>
      </c>
      <c r="F31">
        <v>30000</v>
      </c>
      <c r="G31">
        <v>9.1321150000000006</v>
      </c>
    </row>
    <row r="32" spans="1:7" x14ac:dyDescent="0.3">
      <c r="A32">
        <v>31</v>
      </c>
      <c r="B32">
        <v>31000</v>
      </c>
      <c r="C32">
        <v>10.500413</v>
      </c>
      <c r="D32">
        <v>32304.992188</v>
      </c>
      <c r="E32">
        <v>19755</v>
      </c>
      <c r="F32">
        <v>31000</v>
      </c>
      <c r="G32">
        <v>9.1325859999999999</v>
      </c>
    </row>
    <row r="33" spans="1:7" x14ac:dyDescent="0.3">
      <c r="A33">
        <v>32</v>
      </c>
      <c r="B33">
        <v>32000</v>
      </c>
      <c r="C33">
        <v>10.501223</v>
      </c>
      <c r="D33">
        <v>33420.148437999997</v>
      </c>
      <c r="E33">
        <v>20418</v>
      </c>
      <c r="F33">
        <v>32000</v>
      </c>
      <c r="G33">
        <v>9.1318490000000008</v>
      </c>
    </row>
    <row r="34" spans="1:7" x14ac:dyDescent="0.3">
      <c r="A34">
        <v>33</v>
      </c>
      <c r="B34">
        <v>33000</v>
      </c>
      <c r="C34">
        <v>10.499693000000001</v>
      </c>
      <c r="D34">
        <v>34520.203125</v>
      </c>
      <c r="E34">
        <v>21077</v>
      </c>
      <c r="F34">
        <v>33000</v>
      </c>
      <c r="G34">
        <v>9.1331299999999995</v>
      </c>
    </row>
    <row r="35" spans="1:7" x14ac:dyDescent="0.3">
      <c r="A35">
        <v>34</v>
      </c>
      <c r="B35">
        <v>34000</v>
      </c>
      <c r="C35">
        <v>10.499988999999999</v>
      </c>
      <c r="D35">
        <v>35651.785155999998</v>
      </c>
      <c r="E35">
        <v>21739</v>
      </c>
      <c r="F35">
        <v>34000</v>
      </c>
      <c r="G35">
        <v>9.1335309999999996</v>
      </c>
    </row>
    <row r="36" spans="1:7" x14ac:dyDescent="0.3">
      <c r="A36">
        <v>35</v>
      </c>
      <c r="B36">
        <v>35000</v>
      </c>
      <c r="C36">
        <v>10.499905</v>
      </c>
      <c r="D36">
        <v>36690.980469000002</v>
      </c>
      <c r="E36">
        <v>22357</v>
      </c>
      <c r="F36">
        <v>35000</v>
      </c>
      <c r="G36">
        <v>9.1328289999999992</v>
      </c>
    </row>
    <row r="37" spans="1:7" x14ac:dyDescent="0.3">
      <c r="A37">
        <v>36</v>
      </c>
      <c r="B37">
        <v>36000</v>
      </c>
      <c r="C37">
        <v>10.500736</v>
      </c>
      <c r="D37">
        <v>37689.277344000002</v>
      </c>
      <c r="E37">
        <v>22953</v>
      </c>
      <c r="F37">
        <v>36000</v>
      </c>
      <c r="G37">
        <v>9.1319130000000008</v>
      </c>
    </row>
    <row r="38" spans="1:7" x14ac:dyDescent="0.3">
      <c r="A38">
        <v>37</v>
      </c>
      <c r="B38">
        <v>37000</v>
      </c>
      <c r="C38">
        <v>10.499286</v>
      </c>
      <c r="D38">
        <v>38617.445312999997</v>
      </c>
      <c r="E38">
        <v>23519</v>
      </c>
      <c r="F38">
        <v>37000</v>
      </c>
      <c r="G38">
        <v>9.1330539999999996</v>
      </c>
    </row>
    <row r="39" spans="1:7" x14ac:dyDescent="0.3">
      <c r="A39">
        <v>38</v>
      </c>
      <c r="B39">
        <v>38000</v>
      </c>
      <c r="C39">
        <v>10.499853</v>
      </c>
      <c r="D39">
        <v>39602.292969000002</v>
      </c>
      <c r="E39">
        <v>24154</v>
      </c>
      <c r="F39">
        <v>38000</v>
      </c>
      <c r="G39">
        <v>9.1334129999999991</v>
      </c>
    </row>
    <row r="40" spans="1:7" x14ac:dyDescent="0.3">
      <c r="A40">
        <v>39</v>
      </c>
      <c r="B40">
        <v>39000</v>
      </c>
      <c r="C40">
        <v>10.500201000000001</v>
      </c>
      <c r="D40">
        <v>40603.910155999998</v>
      </c>
      <c r="E40">
        <v>24838</v>
      </c>
      <c r="F40">
        <v>39000</v>
      </c>
      <c r="G40">
        <v>9.1327870000000004</v>
      </c>
    </row>
    <row r="41" spans="1:7" x14ac:dyDescent="0.3">
      <c r="A41">
        <v>40</v>
      </c>
      <c r="B41">
        <v>40000</v>
      </c>
      <c r="C41">
        <v>10.499908</v>
      </c>
      <c r="D41">
        <v>41627.867187999997</v>
      </c>
      <c r="E41">
        <v>25532</v>
      </c>
      <c r="F41">
        <v>40000</v>
      </c>
      <c r="G41">
        <v>9.1333640000000003</v>
      </c>
    </row>
    <row r="42" spans="1:7" x14ac:dyDescent="0.3">
      <c r="A42">
        <v>41</v>
      </c>
      <c r="B42">
        <v>41000</v>
      </c>
      <c r="C42">
        <v>10.500029</v>
      </c>
      <c r="D42">
        <v>42676.246094000002</v>
      </c>
      <c r="E42">
        <v>26243</v>
      </c>
      <c r="F42">
        <v>41000</v>
      </c>
      <c r="G42">
        <v>9.1327689999999997</v>
      </c>
    </row>
    <row r="43" spans="1:7" x14ac:dyDescent="0.3">
      <c r="A43">
        <v>42</v>
      </c>
      <c r="B43">
        <v>42000</v>
      </c>
      <c r="C43">
        <v>10.499724000000001</v>
      </c>
      <c r="D43">
        <v>43726.691405999998</v>
      </c>
      <c r="E43">
        <v>26942</v>
      </c>
      <c r="F43">
        <v>42000</v>
      </c>
      <c r="G43">
        <v>9.1333190000000002</v>
      </c>
    </row>
    <row r="44" spans="1:7" x14ac:dyDescent="0.3">
      <c r="A44">
        <v>43</v>
      </c>
      <c r="B44">
        <v>43000</v>
      </c>
      <c r="C44">
        <v>10.499644</v>
      </c>
      <c r="D44">
        <v>44795.878905999998</v>
      </c>
      <c r="E44">
        <v>27643</v>
      </c>
      <c r="F44">
        <v>43000</v>
      </c>
      <c r="G44">
        <v>9.1329650000000004</v>
      </c>
    </row>
    <row r="45" spans="1:7" x14ac:dyDescent="0.3">
      <c r="A45">
        <v>44</v>
      </c>
      <c r="B45">
        <v>44000</v>
      </c>
      <c r="C45">
        <v>10.499736</v>
      </c>
      <c r="D45">
        <v>45880.222655999998</v>
      </c>
      <c r="E45">
        <v>28340</v>
      </c>
      <c r="F45">
        <v>44000</v>
      </c>
      <c r="G45">
        <v>9.1332780000000007</v>
      </c>
    </row>
    <row r="46" spans="1:7" x14ac:dyDescent="0.3">
      <c r="A46">
        <v>45</v>
      </c>
      <c r="B46">
        <v>45000</v>
      </c>
      <c r="C46">
        <v>10.501573</v>
      </c>
      <c r="D46">
        <v>46998.375</v>
      </c>
      <c r="E46">
        <v>29034</v>
      </c>
      <c r="F46">
        <v>45000</v>
      </c>
      <c r="G46">
        <v>9.1312899999999999</v>
      </c>
    </row>
    <row r="47" spans="1:7" x14ac:dyDescent="0.3">
      <c r="A47">
        <v>46</v>
      </c>
      <c r="B47">
        <v>46000</v>
      </c>
      <c r="C47">
        <v>10.501151</v>
      </c>
      <c r="D47">
        <v>48075.78125</v>
      </c>
      <c r="E47">
        <v>29704</v>
      </c>
      <c r="F47">
        <v>46000</v>
      </c>
      <c r="G47">
        <v>9.1318239999999999</v>
      </c>
    </row>
    <row r="48" spans="1:7" x14ac:dyDescent="0.3">
      <c r="A48">
        <v>47</v>
      </c>
      <c r="B48">
        <v>47000</v>
      </c>
      <c r="C48">
        <v>10.499834</v>
      </c>
      <c r="D48">
        <v>49139.097655999998</v>
      </c>
      <c r="E48">
        <v>30375</v>
      </c>
      <c r="F48">
        <v>47000</v>
      </c>
      <c r="G48">
        <v>9.1327250000000006</v>
      </c>
    </row>
    <row r="49" spans="1:7" x14ac:dyDescent="0.3">
      <c r="A49">
        <v>48</v>
      </c>
      <c r="B49">
        <v>48000</v>
      </c>
      <c r="C49">
        <v>10.500157</v>
      </c>
      <c r="D49">
        <v>50120.960937999997</v>
      </c>
      <c r="E49">
        <v>30955</v>
      </c>
      <c r="F49">
        <v>48000</v>
      </c>
      <c r="G49">
        <v>9.1322299999999998</v>
      </c>
    </row>
    <row r="50" spans="1:7" x14ac:dyDescent="0.3">
      <c r="A50">
        <v>49</v>
      </c>
      <c r="B50">
        <v>49000</v>
      </c>
      <c r="C50">
        <v>10.500169</v>
      </c>
      <c r="D50">
        <v>51105.054687999997</v>
      </c>
      <c r="E50">
        <v>31599</v>
      </c>
      <c r="F50">
        <v>49000</v>
      </c>
      <c r="G50">
        <v>9.1327119999999997</v>
      </c>
    </row>
    <row r="51" spans="1:7" x14ac:dyDescent="0.3">
      <c r="A51">
        <v>50</v>
      </c>
      <c r="B51">
        <v>50000</v>
      </c>
      <c r="C51">
        <v>10.500251</v>
      </c>
      <c r="D51">
        <v>52092.621094000002</v>
      </c>
      <c r="E51">
        <v>32193</v>
      </c>
      <c r="F51">
        <v>50000</v>
      </c>
      <c r="G51">
        <v>9.1322369999999999</v>
      </c>
    </row>
    <row r="52" spans="1:7" x14ac:dyDescent="0.3">
      <c r="B52">
        <f>SUBTOTAL(109,resultWP_srtf[Processes])</f>
        <v>1275000</v>
      </c>
      <c r="C52">
        <f>AVERAGE(resultWP_srtf[Average Execution Time])</f>
        <v>10.500632339999997</v>
      </c>
      <c r="D52">
        <f>SUBTOTAL(101,resultWP_srtf[Average Waiting Time])</f>
        <v>26823.733711019991</v>
      </c>
      <c r="G52">
        <f>SUBTOTAL(101,resultWP_srtf[Processes Finished in 100 Cycles])</f>
        <v>9.1336798999999989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6090-EFB1-4BD7-892B-BEB5E64EA85C}">
  <dimension ref="A1:F52"/>
  <sheetViews>
    <sheetView topLeftCell="A35" workbookViewId="0">
      <selection activeCell="C59" sqref="C59"/>
    </sheetView>
  </sheetViews>
  <sheetFormatPr defaultRowHeight="14.4" x14ac:dyDescent="0.3"/>
  <cols>
    <col min="1" max="1" width="6.21875" bestFit="1" customWidth="1"/>
    <col min="2" max="2" width="11.33203125" bestFit="1" customWidth="1"/>
    <col min="3" max="3" width="23.6640625" bestFit="1" customWidth="1"/>
    <col min="4" max="4" width="21.77734375" bestFit="1" customWidth="1"/>
    <col min="5" max="5" width="17.44140625" bestFit="1" customWidth="1"/>
    <col min="6" max="6" width="30.33203125" bestFit="1" customWidth="1"/>
    <col min="7" max="7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1000</v>
      </c>
      <c r="C2">
        <v>10.536598</v>
      </c>
      <c r="D2">
        <v>4769.263672</v>
      </c>
      <c r="E2">
        <v>1000</v>
      </c>
      <c r="F2">
        <v>9.0917429999999992</v>
      </c>
    </row>
    <row r="3" spans="1:6" x14ac:dyDescent="0.3">
      <c r="A3">
        <v>2</v>
      </c>
      <c r="B3">
        <v>2000</v>
      </c>
      <c r="C3">
        <v>10.500251</v>
      </c>
      <c r="D3">
        <v>9500.7910159999992</v>
      </c>
      <c r="E3">
        <v>2000</v>
      </c>
      <c r="F3">
        <v>9.1376139999999992</v>
      </c>
    </row>
    <row r="4" spans="1:6" x14ac:dyDescent="0.3">
      <c r="A4">
        <v>3</v>
      </c>
      <c r="B4">
        <v>3000</v>
      </c>
      <c r="C4">
        <v>10.509632</v>
      </c>
      <c r="D4">
        <v>14224.397461</v>
      </c>
      <c r="E4">
        <v>3000</v>
      </c>
      <c r="F4">
        <v>9.1219509999999993</v>
      </c>
    </row>
    <row r="5" spans="1:6" x14ac:dyDescent="0.3">
      <c r="A5">
        <v>4</v>
      </c>
      <c r="B5">
        <v>4000</v>
      </c>
      <c r="C5">
        <v>10.500828</v>
      </c>
      <c r="D5">
        <v>18946.53125</v>
      </c>
      <c r="E5">
        <v>4000</v>
      </c>
      <c r="F5">
        <v>9.1301369999999995</v>
      </c>
    </row>
    <row r="6" spans="1:6" x14ac:dyDescent="0.3">
      <c r="A6">
        <v>5</v>
      </c>
      <c r="B6">
        <v>5000</v>
      </c>
      <c r="C6">
        <v>10.498822000000001</v>
      </c>
      <c r="D6">
        <v>23182.376952999999</v>
      </c>
      <c r="E6">
        <v>5000</v>
      </c>
      <c r="F6">
        <v>9.1352829999999994</v>
      </c>
    </row>
    <row r="7" spans="1:6" x14ac:dyDescent="0.3">
      <c r="A7">
        <v>6</v>
      </c>
      <c r="B7">
        <v>6000</v>
      </c>
      <c r="C7">
        <v>10.496819</v>
      </c>
      <c r="D7">
        <v>27405.931640999999</v>
      </c>
      <c r="E7">
        <v>6000</v>
      </c>
      <c r="F7">
        <v>9.1356710000000003</v>
      </c>
    </row>
    <row r="8" spans="1:6" x14ac:dyDescent="0.3">
      <c r="A8">
        <v>7</v>
      </c>
      <c r="B8">
        <v>7000</v>
      </c>
      <c r="C8">
        <v>10.500313999999999</v>
      </c>
      <c r="D8">
        <v>30556.716797000001</v>
      </c>
      <c r="E8">
        <v>7000</v>
      </c>
      <c r="F8">
        <v>9.1331600000000002</v>
      </c>
    </row>
    <row r="9" spans="1:6" x14ac:dyDescent="0.3">
      <c r="A9">
        <v>8</v>
      </c>
      <c r="B9">
        <v>8000</v>
      </c>
      <c r="C9">
        <v>10.502488</v>
      </c>
      <c r="D9">
        <v>33807.050780999998</v>
      </c>
      <c r="E9">
        <v>8000</v>
      </c>
      <c r="F9">
        <v>9.1289960000000008</v>
      </c>
    </row>
    <row r="10" spans="1:6" x14ac:dyDescent="0.3">
      <c r="A10">
        <v>9</v>
      </c>
      <c r="B10">
        <v>9000</v>
      </c>
      <c r="C10">
        <v>10.497123999999999</v>
      </c>
      <c r="D10">
        <v>37379.007812999997</v>
      </c>
      <c r="E10">
        <v>9000</v>
      </c>
      <c r="F10">
        <v>9.1350250000000006</v>
      </c>
    </row>
    <row r="11" spans="1:6" x14ac:dyDescent="0.3">
      <c r="A11">
        <v>10</v>
      </c>
      <c r="B11">
        <v>10000</v>
      </c>
      <c r="C11">
        <v>10.49577</v>
      </c>
      <c r="D11">
        <v>41005.390625</v>
      </c>
      <c r="E11">
        <v>10000</v>
      </c>
      <c r="F11">
        <v>9.1361969999999992</v>
      </c>
    </row>
    <row r="12" spans="1:6" x14ac:dyDescent="0.3">
      <c r="A12">
        <v>11</v>
      </c>
      <c r="B12">
        <v>11000</v>
      </c>
      <c r="C12">
        <v>10.499718</v>
      </c>
      <c r="D12">
        <v>44822.585937999997</v>
      </c>
      <c r="E12">
        <v>11000</v>
      </c>
      <c r="F12">
        <v>9.1312289999999994</v>
      </c>
    </row>
    <row r="13" spans="1:6" x14ac:dyDescent="0.3">
      <c r="A13">
        <v>12</v>
      </c>
      <c r="B13">
        <v>12000</v>
      </c>
      <c r="C13">
        <v>10.498466000000001</v>
      </c>
      <c r="D13">
        <v>48784.375</v>
      </c>
      <c r="E13">
        <v>12000</v>
      </c>
      <c r="F13">
        <v>9.1340450000000004</v>
      </c>
    </row>
    <row r="14" spans="1:6" x14ac:dyDescent="0.3">
      <c r="A14">
        <v>13</v>
      </c>
      <c r="B14">
        <v>13000</v>
      </c>
      <c r="C14">
        <v>10.497572</v>
      </c>
      <c r="D14">
        <v>52840.472655999998</v>
      </c>
      <c r="E14">
        <v>13000</v>
      </c>
      <c r="F14">
        <v>9.1349260000000001</v>
      </c>
    </row>
    <row r="15" spans="1:6" x14ac:dyDescent="0.3">
      <c r="A15">
        <v>14</v>
      </c>
      <c r="B15">
        <v>14000</v>
      </c>
      <c r="C15">
        <v>10.501265999999999</v>
      </c>
      <c r="D15">
        <v>56938.148437999997</v>
      </c>
      <c r="E15">
        <v>14000</v>
      </c>
      <c r="F15">
        <v>9.1317679999999992</v>
      </c>
    </row>
    <row r="16" spans="1:6" x14ac:dyDescent="0.3">
      <c r="A16">
        <v>15</v>
      </c>
      <c r="B16">
        <v>15000</v>
      </c>
      <c r="C16">
        <v>10.498908</v>
      </c>
      <c r="D16">
        <v>61124.589844000002</v>
      </c>
      <c r="E16">
        <v>15000</v>
      </c>
      <c r="F16">
        <v>9.1333739999999999</v>
      </c>
    </row>
    <row r="17" spans="1:6" x14ac:dyDescent="0.3">
      <c r="A17">
        <v>16</v>
      </c>
      <c r="B17">
        <v>16000</v>
      </c>
      <c r="C17">
        <v>10.499567000000001</v>
      </c>
      <c r="D17">
        <v>65382.359375</v>
      </c>
      <c r="E17">
        <v>16000</v>
      </c>
      <c r="F17">
        <v>9.1336379999999995</v>
      </c>
    </row>
    <row r="18" spans="1:6" x14ac:dyDescent="0.3">
      <c r="A18">
        <v>17</v>
      </c>
      <c r="B18">
        <v>17000</v>
      </c>
      <c r="C18">
        <v>10.499803999999999</v>
      </c>
      <c r="D18">
        <v>69692.875</v>
      </c>
      <c r="E18">
        <v>17000</v>
      </c>
      <c r="F18">
        <v>9.1316500000000005</v>
      </c>
    </row>
    <row r="19" spans="1:6" x14ac:dyDescent="0.3">
      <c r="A19">
        <v>18</v>
      </c>
      <c r="B19">
        <v>18000</v>
      </c>
      <c r="C19">
        <v>10.499309999999999</v>
      </c>
      <c r="D19">
        <v>73870.164063000004</v>
      </c>
      <c r="E19">
        <v>18000</v>
      </c>
      <c r="F19">
        <v>9.1319800000000004</v>
      </c>
    </row>
    <row r="20" spans="1:6" x14ac:dyDescent="0.3">
      <c r="A20">
        <v>19</v>
      </c>
      <c r="B20">
        <v>19000</v>
      </c>
      <c r="C20">
        <v>10.499223000000001</v>
      </c>
      <c r="D20">
        <v>77823.53125</v>
      </c>
      <c r="E20">
        <v>19000</v>
      </c>
      <c r="F20">
        <v>9.1336539999999999</v>
      </c>
    </row>
    <row r="21" spans="1:6" x14ac:dyDescent="0.3">
      <c r="A21">
        <v>20</v>
      </c>
      <c r="B21">
        <v>20000</v>
      </c>
      <c r="C21">
        <v>10.499153</v>
      </c>
      <c r="D21">
        <v>81582.625</v>
      </c>
      <c r="E21">
        <v>20000</v>
      </c>
      <c r="F21">
        <v>9.1338509999999999</v>
      </c>
    </row>
    <row r="22" spans="1:6" x14ac:dyDescent="0.3">
      <c r="A22">
        <v>21</v>
      </c>
      <c r="B22">
        <v>21000</v>
      </c>
      <c r="C22">
        <v>10.500137</v>
      </c>
      <c r="D22">
        <v>85418.796875</v>
      </c>
      <c r="E22">
        <v>21000</v>
      </c>
      <c r="F22">
        <v>9.1317970000000006</v>
      </c>
    </row>
    <row r="23" spans="1:6" x14ac:dyDescent="0.3">
      <c r="A23">
        <v>22</v>
      </c>
      <c r="B23">
        <v>22000</v>
      </c>
      <c r="C23">
        <v>10.498894999999999</v>
      </c>
      <c r="D23">
        <v>89333.554688000004</v>
      </c>
      <c r="E23">
        <v>22000</v>
      </c>
      <c r="F23">
        <v>9.1333059999999993</v>
      </c>
    </row>
    <row r="24" spans="1:6" x14ac:dyDescent="0.3">
      <c r="A24">
        <v>23</v>
      </c>
      <c r="B24">
        <v>23000</v>
      </c>
      <c r="C24">
        <v>10.498730999999999</v>
      </c>
      <c r="D24">
        <v>93296.960938000004</v>
      </c>
      <c r="E24">
        <v>23000</v>
      </c>
      <c r="F24">
        <v>9.1330419999999997</v>
      </c>
    </row>
    <row r="25" spans="1:6" x14ac:dyDescent="0.3">
      <c r="A25">
        <v>24</v>
      </c>
      <c r="B25">
        <v>24000</v>
      </c>
      <c r="C25">
        <v>10.498003000000001</v>
      </c>
      <c r="D25">
        <v>97283.5625</v>
      </c>
      <c r="E25">
        <v>24000</v>
      </c>
      <c r="F25">
        <v>9.1343739999999993</v>
      </c>
    </row>
    <row r="26" spans="1:6" x14ac:dyDescent="0.3">
      <c r="A26">
        <v>25</v>
      </c>
      <c r="B26">
        <v>25000</v>
      </c>
      <c r="C26">
        <v>10.499808</v>
      </c>
      <c r="D26">
        <v>101333.289063</v>
      </c>
      <c r="E26">
        <v>25000</v>
      </c>
      <c r="F26">
        <v>9.1326269999999994</v>
      </c>
    </row>
    <row r="27" spans="1:6" x14ac:dyDescent="0.3">
      <c r="A27">
        <v>26</v>
      </c>
      <c r="B27">
        <v>26000</v>
      </c>
      <c r="C27">
        <v>10.499917999999999</v>
      </c>
      <c r="D27">
        <v>105438.539063</v>
      </c>
      <c r="E27">
        <v>26000</v>
      </c>
      <c r="F27">
        <v>9.1328180000000003</v>
      </c>
    </row>
    <row r="28" spans="1:6" x14ac:dyDescent="0.3">
      <c r="A28">
        <v>27</v>
      </c>
      <c r="B28">
        <v>27000</v>
      </c>
      <c r="C28">
        <v>10.499088</v>
      </c>
      <c r="D28">
        <v>109575.9375</v>
      </c>
      <c r="E28">
        <v>27000</v>
      </c>
      <c r="F28">
        <v>9.1332880000000003</v>
      </c>
    </row>
    <row r="29" spans="1:6" x14ac:dyDescent="0.3">
      <c r="A29">
        <v>28</v>
      </c>
      <c r="B29">
        <v>28000</v>
      </c>
      <c r="C29">
        <v>10.50075</v>
      </c>
      <c r="D29">
        <v>113662.8125</v>
      </c>
      <c r="E29">
        <v>28000</v>
      </c>
      <c r="F29">
        <v>9.1317679999999992</v>
      </c>
    </row>
    <row r="30" spans="1:6" x14ac:dyDescent="0.3">
      <c r="A30">
        <v>29</v>
      </c>
      <c r="B30">
        <v>29000</v>
      </c>
      <c r="C30">
        <v>10.500525</v>
      </c>
      <c r="D30">
        <v>117785.46875</v>
      </c>
      <c r="E30">
        <v>29000</v>
      </c>
      <c r="F30">
        <v>9.1316539999999993</v>
      </c>
    </row>
    <row r="31" spans="1:6" x14ac:dyDescent="0.3">
      <c r="A31">
        <v>30</v>
      </c>
      <c r="B31">
        <v>30000</v>
      </c>
      <c r="C31">
        <v>10.500654000000001</v>
      </c>
      <c r="D31">
        <v>121950.6875</v>
      </c>
      <c r="E31">
        <v>30000</v>
      </c>
      <c r="F31">
        <v>9.1321150000000006</v>
      </c>
    </row>
    <row r="32" spans="1:6" x14ac:dyDescent="0.3">
      <c r="A32">
        <v>31</v>
      </c>
      <c r="B32">
        <v>31000</v>
      </c>
      <c r="C32">
        <v>10.500413</v>
      </c>
      <c r="D32">
        <v>126153.585938</v>
      </c>
      <c r="E32">
        <v>31000</v>
      </c>
      <c r="F32">
        <v>9.1319979999999994</v>
      </c>
    </row>
    <row r="33" spans="1:6" x14ac:dyDescent="0.3">
      <c r="A33">
        <v>32</v>
      </c>
      <c r="B33">
        <v>32000</v>
      </c>
      <c r="C33">
        <v>10.501223</v>
      </c>
      <c r="D33">
        <v>130346.773438</v>
      </c>
      <c r="E33">
        <v>32000</v>
      </c>
      <c r="F33">
        <v>9.1312789999999993</v>
      </c>
    </row>
    <row r="34" spans="1:6" x14ac:dyDescent="0.3">
      <c r="A34">
        <v>33</v>
      </c>
      <c r="B34">
        <v>33000</v>
      </c>
      <c r="C34">
        <v>10.499693000000001</v>
      </c>
      <c r="D34">
        <v>134559.328125</v>
      </c>
      <c r="E34">
        <v>33000</v>
      </c>
      <c r="F34">
        <v>9.1325769999999995</v>
      </c>
    </row>
    <row r="35" spans="1:6" x14ac:dyDescent="0.3">
      <c r="A35">
        <v>34</v>
      </c>
      <c r="B35">
        <v>34000</v>
      </c>
      <c r="C35">
        <v>10.499988999999999</v>
      </c>
      <c r="D35">
        <v>138785.65625</v>
      </c>
      <c r="E35">
        <v>34000</v>
      </c>
      <c r="F35">
        <v>9.1327250000000006</v>
      </c>
    </row>
    <row r="36" spans="1:6" x14ac:dyDescent="0.3">
      <c r="A36">
        <v>35</v>
      </c>
      <c r="B36">
        <v>35000</v>
      </c>
      <c r="C36">
        <v>10.499905</v>
      </c>
      <c r="D36">
        <v>142881.46875</v>
      </c>
      <c r="E36">
        <v>35000</v>
      </c>
      <c r="F36">
        <v>9.1323070000000008</v>
      </c>
    </row>
    <row r="37" spans="1:6" x14ac:dyDescent="0.3">
      <c r="A37">
        <v>36</v>
      </c>
      <c r="B37">
        <v>36000</v>
      </c>
      <c r="C37">
        <v>10.500736</v>
      </c>
      <c r="D37">
        <v>146883.46875</v>
      </c>
      <c r="E37">
        <v>36000</v>
      </c>
      <c r="F37">
        <v>9.1319130000000008</v>
      </c>
    </row>
    <row r="38" spans="1:6" x14ac:dyDescent="0.3">
      <c r="A38">
        <v>37</v>
      </c>
      <c r="B38">
        <v>37000</v>
      </c>
      <c r="C38">
        <v>10.499286</v>
      </c>
      <c r="D38">
        <v>150822.65625</v>
      </c>
      <c r="E38">
        <v>37000</v>
      </c>
      <c r="F38">
        <v>9.1330539999999996</v>
      </c>
    </row>
    <row r="39" spans="1:6" x14ac:dyDescent="0.3">
      <c r="A39">
        <v>38</v>
      </c>
      <c r="B39">
        <v>38000</v>
      </c>
      <c r="C39">
        <v>10.499853</v>
      </c>
      <c r="D39">
        <v>154802.1875</v>
      </c>
      <c r="E39">
        <v>38000</v>
      </c>
      <c r="F39">
        <v>9.1319710000000001</v>
      </c>
    </row>
    <row r="40" spans="1:6" x14ac:dyDescent="0.3">
      <c r="A40">
        <v>39</v>
      </c>
      <c r="B40">
        <v>39000</v>
      </c>
      <c r="C40">
        <v>10.500201000000001</v>
      </c>
      <c r="D40">
        <v>158822.453125</v>
      </c>
      <c r="E40">
        <v>39000</v>
      </c>
      <c r="F40">
        <v>9.1323179999999997</v>
      </c>
    </row>
    <row r="41" spans="1:6" x14ac:dyDescent="0.3">
      <c r="A41">
        <v>40</v>
      </c>
      <c r="B41">
        <v>40000</v>
      </c>
      <c r="C41">
        <v>10.499908</v>
      </c>
      <c r="D41">
        <v>162880.328125</v>
      </c>
      <c r="E41">
        <v>40000</v>
      </c>
      <c r="F41">
        <v>9.1326789999999995</v>
      </c>
    </row>
    <row r="42" spans="1:6" x14ac:dyDescent="0.3">
      <c r="A42">
        <v>41</v>
      </c>
      <c r="B42">
        <v>41000</v>
      </c>
      <c r="C42">
        <v>10.500029</v>
      </c>
      <c r="D42">
        <v>166973.328125</v>
      </c>
      <c r="E42">
        <v>41000</v>
      </c>
      <c r="F42">
        <v>9.1321010000000005</v>
      </c>
    </row>
    <row r="43" spans="1:6" x14ac:dyDescent="0.3">
      <c r="A43">
        <v>42</v>
      </c>
      <c r="B43">
        <v>42000</v>
      </c>
      <c r="C43">
        <v>10.499724000000001</v>
      </c>
      <c r="D43">
        <v>171083.609375</v>
      </c>
      <c r="E43">
        <v>42000</v>
      </c>
      <c r="F43">
        <v>9.1326669999999996</v>
      </c>
    </row>
    <row r="44" spans="1:6" x14ac:dyDescent="0.3">
      <c r="A44">
        <v>43</v>
      </c>
      <c r="B44">
        <v>43000</v>
      </c>
      <c r="C44">
        <v>10.499644</v>
      </c>
      <c r="D44">
        <v>175218.5</v>
      </c>
      <c r="E44">
        <v>43000</v>
      </c>
      <c r="F44">
        <v>9.1325409999999998</v>
      </c>
    </row>
    <row r="45" spans="1:6" x14ac:dyDescent="0.3">
      <c r="A45">
        <v>44</v>
      </c>
      <c r="B45">
        <v>44000</v>
      </c>
      <c r="C45">
        <v>10.499736</v>
      </c>
      <c r="D45">
        <v>179373.640625</v>
      </c>
      <c r="E45">
        <v>44000</v>
      </c>
      <c r="F45">
        <v>9.1324470000000009</v>
      </c>
    </row>
    <row r="46" spans="1:6" x14ac:dyDescent="0.3">
      <c r="A46">
        <v>45</v>
      </c>
      <c r="B46">
        <v>45000</v>
      </c>
      <c r="C46">
        <v>10.501573</v>
      </c>
      <c r="D46">
        <v>183533.890625</v>
      </c>
      <c r="E46">
        <v>45000</v>
      </c>
      <c r="F46">
        <v>9.1310870000000008</v>
      </c>
    </row>
    <row r="47" spans="1:6" x14ac:dyDescent="0.3">
      <c r="A47">
        <v>46</v>
      </c>
      <c r="B47">
        <v>46000</v>
      </c>
      <c r="C47">
        <v>10.501151</v>
      </c>
      <c r="D47">
        <v>187692.859375</v>
      </c>
      <c r="E47">
        <v>46000</v>
      </c>
      <c r="F47">
        <v>9.1318239999999999</v>
      </c>
    </row>
    <row r="48" spans="1:6" x14ac:dyDescent="0.3">
      <c r="A48">
        <v>47</v>
      </c>
      <c r="B48">
        <v>47000</v>
      </c>
      <c r="C48">
        <v>10.499834</v>
      </c>
      <c r="D48">
        <v>191867.984375</v>
      </c>
      <c r="E48">
        <v>47000</v>
      </c>
      <c r="F48">
        <v>9.1321410000000007</v>
      </c>
    </row>
    <row r="49" spans="1:6" x14ac:dyDescent="0.3">
      <c r="A49">
        <v>48</v>
      </c>
      <c r="B49">
        <v>48000</v>
      </c>
      <c r="C49">
        <v>10.500157</v>
      </c>
      <c r="D49">
        <v>195851.40625</v>
      </c>
      <c r="E49">
        <v>48000</v>
      </c>
      <c r="F49">
        <v>9.1322299999999998</v>
      </c>
    </row>
    <row r="50" spans="1:6" x14ac:dyDescent="0.3">
      <c r="A50">
        <v>49</v>
      </c>
      <c r="B50">
        <v>49000</v>
      </c>
      <c r="C50">
        <v>10.500169</v>
      </c>
      <c r="D50">
        <v>199854.5625</v>
      </c>
      <c r="E50">
        <v>49000</v>
      </c>
      <c r="F50">
        <v>9.132339</v>
      </c>
    </row>
    <row r="51" spans="1:6" x14ac:dyDescent="0.3">
      <c r="A51">
        <v>50</v>
      </c>
      <c r="B51">
        <v>50000</v>
      </c>
      <c r="C51">
        <v>10.500251</v>
      </c>
      <c r="D51">
        <v>203853.71875</v>
      </c>
      <c r="E51">
        <v>50000</v>
      </c>
      <c r="F51">
        <v>9.1320540000000001</v>
      </c>
    </row>
    <row r="52" spans="1:6" x14ac:dyDescent="0.3">
      <c r="B52">
        <f>SUBTOTAL(109,resultWP_fcfs[Processes])</f>
        <v>1275000</v>
      </c>
      <c r="C52">
        <f>AVERAGE(resultWP_fcfs[Average Execution Time])</f>
        <v>10.500632339999997</v>
      </c>
      <c r="D52">
        <f>SUBTOTAL(101,resultWP_fcfs[Average Waiting Time])</f>
        <v>104219.20400402002</v>
      </c>
      <c r="F52">
        <f>SUBTOTAL(101,resultWP_fcfs[Processes Finished In 100 Cycles])</f>
        <v>9.1317386600000017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EB47-5977-4716-9810-7F5E1B0753E9}">
  <dimension ref="A1:K56"/>
  <sheetViews>
    <sheetView tabSelected="1" topLeftCell="A37" workbookViewId="0">
      <selection activeCell="H50" activeCellId="1" sqref="K56 H50"/>
    </sheetView>
  </sheetViews>
  <sheetFormatPr defaultRowHeight="14.4" x14ac:dyDescent="0.3"/>
  <cols>
    <col min="3" max="5" width="12.77734375" customWidth="1"/>
    <col min="9" max="11" width="12.77734375" customWidth="1"/>
  </cols>
  <sheetData>
    <row r="1" spans="1:11" s="1" customFormat="1" x14ac:dyDescent="0.3">
      <c r="A1" s="10" t="s">
        <v>0</v>
      </c>
      <c r="B1" s="10" t="s">
        <v>1</v>
      </c>
      <c r="C1" s="10" t="s">
        <v>3</v>
      </c>
      <c r="D1" s="10"/>
      <c r="E1" s="10"/>
      <c r="F1" s="10" t="s">
        <v>4</v>
      </c>
      <c r="G1" s="10"/>
      <c r="H1" s="10"/>
      <c r="I1" s="10" t="s">
        <v>5</v>
      </c>
      <c r="J1" s="10"/>
      <c r="K1" s="10"/>
    </row>
    <row r="2" spans="1:11" s="1" customFormat="1" x14ac:dyDescent="0.3">
      <c r="A2" s="10"/>
      <c r="B2" s="10"/>
      <c r="C2" s="11" t="s">
        <v>9</v>
      </c>
      <c r="D2" s="11" t="s">
        <v>10</v>
      </c>
      <c r="E2" s="11" t="s">
        <v>11</v>
      </c>
      <c r="F2" s="11" t="s">
        <v>9</v>
      </c>
      <c r="G2" s="11" t="s">
        <v>10</v>
      </c>
      <c r="H2" s="11" t="s">
        <v>11</v>
      </c>
      <c r="I2" s="11" t="s">
        <v>9</v>
      </c>
      <c r="J2" s="11" t="s">
        <v>10</v>
      </c>
      <c r="K2" s="11" t="s">
        <v>11</v>
      </c>
    </row>
    <row r="3" spans="1:11" x14ac:dyDescent="0.3">
      <c r="A3">
        <v>1</v>
      </c>
      <c r="B3">
        <f>fcfs!B2</f>
        <v>1000</v>
      </c>
      <c r="C3">
        <f>fcfs!D2</f>
        <v>4769.263672</v>
      </c>
      <c r="D3">
        <f>srtf!D2</f>
        <v>1486.4501949999999</v>
      </c>
      <c r="E3">
        <f>rr!D2</f>
        <v>4763.7456050000001</v>
      </c>
      <c r="F3">
        <f>fcfs!E2</f>
        <v>1000</v>
      </c>
      <c r="G3">
        <f>srtf!F2</f>
        <v>1000</v>
      </c>
      <c r="H3">
        <f>rr!F2</f>
        <v>2753</v>
      </c>
      <c r="I3">
        <f>fcfs!F2</f>
        <v>9.0917429999999992</v>
      </c>
      <c r="J3">
        <f>srtf!G2</f>
        <v>9.1284399999999994</v>
      </c>
      <c r="K3">
        <f>rr!G2</f>
        <v>8.9633029999999998</v>
      </c>
    </row>
    <row r="4" spans="1:11" x14ac:dyDescent="0.3">
      <c r="A4">
        <v>2</v>
      </c>
      <c r="B4">
        <f>fcfs!B3</f>
        <v>2000</v>
      </c>
      <c r="C4">
        <f>fcfs!D3</f>
        <v>9500.7910159999992</v>
      </c>
      <c r="D4">
        <f>srtf!D3</f>
        <v>2916.5854490000002</v>
      </c>
      <c r="E4">
        <f>rr!D3</f>
        <v>9486.8173829999996</v>
      </c>
      <c r="F4">
        <f>fcfs!E3</f>
        <v>2000</v>
      </c>
      <c r="G4">
        <f>srtf!F3</f>
        <v>2000</v>
      </c>
      <c r="H4">
        <f>rr!F3</f>
        <v>5500</v>
      </c>
      <c r="I4">
        <f>fcfs!F3</f>
        <v>9.1376139999999992</v>
      </c>
      <c r="J4">
        <f>srtf!G3</f>
        <v>9.1513760000000008</v>
      </c>
      <c r="K4">
        <f>rr!G3</f>
        <v>9.0045870000000008</v>
      </c>
    </row>
    <row r="5" spans="1:11" x14ac:dyDescent="0.3">
      <c r="A5">
        <v>3</v>
      </c>
      <c r="B5">
        <f>fcfs!B4</f>
        <v>3000</v>
      </c>
      <c r="C5">
        <f>fcfs!D4</f>
        <v>14224.397461</v>
      </c>
      <c r="D5">
        <f>srtf!D4</f>
        <v>4372.7739259999998</v>
      </c>
      <c r="E5">
        <f>rr!D4</f>
        <v>14201.778319999999</v>
      </c>
      <c r="F5">
        <f>fcfs!E4</f>
        <v>3000</v>
      </c>
      <c r="G5">
        <f>srtf!F4</f>
        <v>3000</v>
      </c>
      <c r="H5">
        <f>rr!F4</f>
        <v>8247</v>
      </c>
      <c r="I5">
        <f>fcfs!F4</f>
        <v>9.1219509999999993</v>
      </c>
      <c r="J5">
        <f>srtf!G4</f>
        <v>9.1310979999999997</v>
      </c>
      <c r="K5">
        <f>rr!G4</f>
        <v>9.0457319999999992</v>
      </c>
    </row>
    <row r="6" spans="1:11" x14ac:dyDescent="0.3">
      <c r="A6">
        <v>4</v>
      </c>
      <c r="B6">
        <f>fcfs!B5</f>
        <v>4000</v>
      </c>
      <c r="C6">
        <f>fcfs!D5</f>
        <v>18946.53125</v>
      </c>
      <c r="D6">
        <f>srtf!D5</f>
        <v>5797.2021480000003</v>
      </c>
      <c r="E6">
        <f>rr!D5</f>
        <v>18915.722656000002</v>
      </c>
      <c r="F6">
        <f>fcfs!E5</f>
        <v>4000</v>
      </c>
      <c r="G6">
        <f>srtf!F5</f>
        <v>4000</v>
      </c>
      <c r="H6">
        <f>rr!F5</f>
        <v>10986</v>
      </c>
      <c r="I6">
        <f>fcfs!F5</f>
        <v>9.1301369999999995</v>
      </c>
      <c r="J6">
        <f>srtf!G5</f>
        <v>9.1301369999999995</v>
      </c>
      <c r="K6">
        <f>rr!G5</f>
        <v>9.1255710000000008</v>
      </c>
    </row>
    <row r="7" spans="1:11" x14ac:dyDescent="0.3">
      <c r="A7">
        <v>5</v>
      </c>
      <c r="B7">
        <f>fcfs!B6</f>
        <v>5000</v>
      </c>
      <c r="C7">
        <f>fcfs!D6</f>
        <v>23182.376952999999</v>
      </c>
      <c r="D7">
        <f>srtf!D6</f>
        <v>6908.2753910000001</v>
      </c>
      <c r="E7">
        <f>rr!D6</f>
        <v>23135.207031000002</v>
      </c>
      <c r="F7">
        <f>fcfs!E6</f>
        <v>5000</v>
      </c>
      <c r="G7">
        <f>srtf!F6</f>
        <v>5000</v>
      </c>
      <c r="H7">
        <f>rr!F6</f>
        <v>13734</v>
      </c>
      <c r="I7">
        <f>fcfs!F6</f>
        <v>9.1352829999999994</v>
      </c>
      <c r="J7">
        <f>srtf!G6</f>
        <v>9.1352829999999994</v>
      </c>
      <c r="K7">
        <f>rr!G6</f>
        <v>9.106033</v>
      </c>
    </row>
    <row r="8" spans="1:11" x14ac:dyDescent="0.3">
      <c r="A8">
        <v>6</v>
      </c>
      <c r="B8">
        <f>fcfs!B7</f>
        <v>6000</v>
      </c>
      <c r="C8">
        <f>fcfs!D7</f>
        <v>27405.931640999999</v>
      </c>
      <c r="D8">
        <f>srtf!D7</f>
        <v>8012.9951170000004</v>
      </c>
      <c r="E8">
        <f>rr!D7</f>
        <v>27342.435547000001</v>
      </c>
      <c r="F8">
        <f>fcfs!E7</f>
        <v>6000</v>
      </c>
      <c r="G8">
        <f>srtf!F7</f>
        <v>6000</v>
      </c>
      <c r="H8">
        <f>rr!F7</f>
        <v>16484</v>
      </c>
      <c r="I8">
        <f>fcfs!F7</f>
        <v>9.1356710000000003</v>
      </c>
      <c r="J8">
        <f>srtf!G7</f>
        <v>9.1402439999999991</v>
      </c>
      <c r="K8">
        <f>rr!G7</f>
        <v>9.0960370000000008</v>
      </c>
    </row>
    <row r="9" spans="1:11" x14ac:dyDescent="0.3">
      <c r="A9">
        <v>7</v>
      </c>
      <c r="B9">
        <f>fcfs!B8</f>
        <v>7000</v>
      </c>
      <c r="C9">
        <f>fcfs!D8</f>
        <v>30556.716797000001</v>
      </c>
      <c r="D9">
        <f>srtf!D8</f>
        <v>8543.671875</v>
      </c>
      <c r="E9">
        <f>rr!D8</f>
        <v>30459.755859000001</v>
      </c>
      <c r="F9">
        <f>fcfs!E8</f>
        <v>7000</v>
      </c>
      <c r="G9">
        <f>srtf!F8</f>
        <v>7000</v>
      </c>
      <c r="H9">
        <f>rr!F8</f>
        <v>19232</v>
      </c>
      <c r="I9">
        <f>fcfs!F8</f>
        <v>9.1331600000000002</v>
      </c>
      <c r="J9">
        <f>srtf!G8</f>
        <v>9.1344650000000005</v>
      </c>
      <c r="K9">
        <f>rr!G8</f>
        <v>9.1109659999999995</v>
      </c>
    </row>
    <row r="10" spans="1:11" x14ac:dyDescent="0.3">
      <c r="A10">
        <v>8</v>
      </c>
      <c r="B10">
        <f>fcfs!B9</f>
        <v>8000</v>
      </c>
      <c r="C10">
        <f>fcfs!D9</f>
        <v>33807.050780999998</v>
      </c>
      <c r="D10">
        <f>srtf!D9</f>
        <v>9123.0117190000001</v>
      </c>
      <c r="E10">
        <f>rr!D9</f>
        <v>33678.65625</v>
      </c>
      <c r="F10">
        <f>fcfs!E9</f>
        <v>8000</v>
      </c>
      <c r="G10">
        <f>srtf!F9</f>
        <v>8000</v>
      </c>
      <c r="H10">
        <f>rr!F9</f>
        <v>21980</v>
      </c>
      <c r="I10">
        <f>fcfs!F9</f>
        <v>9.1289960000000008</v>
      </c>
      <c r="J10">
        <f>srtf!G9</f>
        <v>9.1312789999999993</v>
      </c>
      <c r="K10">
        <f>rr!G9</f>
        <v>9.1187210000000007</v>
      </c>
    </row>
    <row r="11" spans="1:11" x14ac:dyDescent="0.3">
      <c r="A11">
        <v>9</v>
      </c>
      <c r="B11">
        <f>fcfs!B10</f>
        <v>9000</v>
      </c>
      <c r="C11">
        <f>fcfs!D10</f>
        <v>37379.007812999997</v>
      </c>
      <c r="D11">
        <f>srtf!D10</f>
        <v>9874.4208980000003</v>
      </c>
      <c r="E11">
        <f>rr!D10</f>
        <v>37224.183594000002</v>
      </c>
      <c r="F11">
        <f>fcfs!E10</f>
        <v>9000</v>
      </c>
      <c r="G11">
        <f>srtf!F10</f>
        <v>9000</v>
      </c>
      <c r="H11">
        <f>rr!F10</f>
        <v>24717</v>
      </c>
      <c r="I11">
        <f>fcfs!F10</f>
        <v>9.1350250000000006</v>
      </c>
      <c r="J11">
        <f>srtf!G10</f>
        <v>9.1350250000000006</v>
      </c>
      <c r="K11">
        <f>rr!G10</f>
        <v>9.1228429999999996</v>
      </c>
    </row>
    <row r="12" spans="1:11" x14ac:dyDescent="0.3">
      <c r="A12">
        <v>10</v>
      </c>
      <c r="B12">
        <f>fcfs!B11</f>
        <v>10000</v>
      </c>
      <c r="C12">
        <f>fcfs!D11</f>
        <v>41005.390625</v>
      </c>
      <c r="D12">
        <f>srtf!D11</f>
        <v>10654.450194999999</v>
      </c>
      <c r="E12">
        <f>rr!D11</f>
        <v>40825.066405999998</v>
      </c>
      <c r="F12">
        <f>fcfs!E11</f>
        <v>10000</v>
      </c>
      <c r="G12">
        <f>srtf!F11</f>
        <v>10000</v>
      </c>
      <c r="H12">
        <f>rr!F11</f>
        <v>27458</v>
      </c>
      <c r="I12">
        <f>fcfs!F11</f>
        <v>9.1361969999999992</v>
      </c>
      <c r="J12">
        <f>srtf!G11</f>
        <v>9.1380250000000007</v>
      </c>
      <c r="K12">
        <f>rr!G11</f>
        <v>9.1142599999999998</v>
      </c>
    </row>
    <row r="13" spans="1:11" x14ac:dyDescent="0.3">
      <c r="A13">
        <v>11</v>
      </c>
      <c r="B13">
        <f>fcfs!B12</f>
        <v>11000</v>
      </c>
      <c r="C13">
        <f>fcfs!D12</f>
        <v>44822.585937999997</v>
      </c>
      <c r="D13">
        <f>srtf!D12</f>
        <v>11574.666015999999</v>
      </c>
      <c r="E13">
        <f>rr!D12</f>
        <v>44619.472655999998</v>
      </c>
      <c r="F13">
        <f>fcfs!E12</f>
        <v>11000</v>
      </c>
      <c r="G13">
        <f>srtf!F12</f>
        <v>11000</v>
      </c>
      <c r="H13">
        <f>rr!F12</f>
        <v>30211</v>
      </c>
      <c r="I13">
        <f>fcfs!F12</f>
        <v>9.1312289999999994</v>
      </c>
      <c r="J13">
        <f>srtf!G12</f>
        <v>9.1337209999999995</v>
      </c>
      <c r="K13">
        <f>rr!G12</f>
        <v>9.1154489999999999</v>
      </c>
    </row>
    <row r="14" spans="1:11" x14ac:dyDescent="0.3">
      <c r="A14">
        <v>12</v>
      </c>
      <c r="B14">
        <f>fcfs!B13</f>
        <v>12000</v>
      </c>
      <c r="C14">
        <f>fcfs!D13</f>
        <v>48784.375</v>
      </c>
      <c r="D14">
        <f>srtf!D13</f>
        <v>12551.152344</v>
      </c>
      <c r="E14">
        <f>rr!D13</f>
        <v>48560.988280999998</v>
      </c>
      <c r="F14">
        <f>fcfs!E13</f>
        <v>12000</v>
      </c>
      <c r="G14">
        <f>srtf!F13</f>
        <v>12000</v>
      </c>
      <c r="H14">
        <f>rr!F13</f>
        <v>32953</v>
      </c>
      <c r="I14">
        <f>fcfs!F13</f>
        <v>9.1340450000000004</v>
      </c>
      <c r="J14">
        <f>srtf!G13</f>
        <v>9.1363289999999999</v>
      </c>
      <c r="K14">
        <f>rr!G13</f>
        <v>9.1096730000000008</v>
      </c>
    </row>
    <row r="15" spans="1:11" x14ac:dyDescent="0.3">
      <c r="A15">
        <v>13</v>
      </c>
      <c r="B15">
        <f>fcfs!B14</f>
        <v>13000</v>
      </c>
      <c r="C15">
        <f>fcfs!D14</f>
        <v>52840.472655999998</v>
      </c>
      <c r="D15">
        <f>srtf!D14</f>
        <v>13585.807617</v>
      </c>
      <c r="E15">
        <f>rr!D14</f>
        <v>52598.191405999998</v>
      </c>
      <c r="F15">
        <f>fcfs!E14</f>
        <v>13000</v>
      </c>
      <c r="G15">
        <f>srtf!F14</f>
        <v>13000</v>
      </c>
      <c r="H15">
        <f>rr!F14</f>
        <v>35698</v>
      </c>
      <c r="I15">
        <f>fcfs!F14</f>
        <v>9.1349260000000001</v>
      </c>
      <c r="J15">
        <f>srtf!G14</f>
        <v>9.1349260000000001</v>
      </c>
      <c r="K15">
        <f>rr!G14</f>
        <v>9.1321150000000006</v>
      </c>
    </row>
    <row r="16" spans="1:11" x14ac:dyDescent="0.3">
      <c r="A16">
        <v>14</v>
      </c>
      <c r="B16">
        <f>fcfs!B15</f>
        <v>14000</v>
      </c>
      <c r="C16">
        <f>fcfs!D15</f>
        <v>56938.148437999997</v>
      </c>
      <c r="D16">
        <f>srtf!D15</f>
        <v>14665.702148</v>
      </c>
      <c r="E16">
        <f>rr!D15</f>
        <v>56677.332030999998</v>
      </c>
      <c r="F16">
        <f>fcfs!E15</f>
        <v>14000</v>
      </c>
      <c r="G16">
        <f>srtf!F15</f>
        <v>14000</v>
      </c>
      <c r="H16">
        <f>rr!F15</f>
        <v>38455</v>
      </c>
      <c r="I16">
        <f>fcfs!F15</f>
        <v>9.1317679999999992</v>
      </c>
      <c r="J16">
        <f>srtf!G15</f>
        <v>9.1317679999999992</v>
      </c>
      <c r="K16">
        <f>rr!G15</f>
        <v>9.1291589999999996</v>
      </c>
    </row>
    <row r="17" spans="1:11" x14ac:dyDescent="0.3">
      <c r="A17">
        <v>15</v>
      </c>
      <c r="B17">
        <f>fcfs!B16</f>
        <v>15000</v>
      </c>
      <c r="C17">
        <f>fcfs!D16</f>
        <v>61124.589844000002</v>
      </c>
      <c r="D17">
        <f>srtf!D16</f>
        <v>15770.708008</v>
      </c>
      <c r="E17">
        <f>rr!D16</f>
        <v>60846.628905999998</v>
      </c>
      <c r="F17">
        <f>fcfs!E16</f>
        <v>15000</v>
      </c>
      <c r="G17">
        <f>srtf!F16</f>
        <v>15000</v>
      </c>
      <c r="H17">
        <f>rr!F16</f>
        <v>41198</v>
      </c>
      <c r="I17">
        <f>fcfs!F16</f>
        <v>9.1333739999999999</v>
      </c>
      <c r="J17">
        <f>srtf!G16</f>
        <v>9.1339830000000006</v>
      </c>
      <c r="K17">
        <f>rr!G16</f>
        <v>9.1248470000000008</v>
      </c>
    </row>
    <row r="18" spans="1:11" x14ac:dyDescent="0.3">
      <c r="A18">
        <v>16</v>
      </c>
      <c r="B18">
        <f>fcfs!B17</f>
        <v>16000</v>
      </c>
      <c r="C18">
        <f>fcfs!D17</f>
        <v>65382.359375</v>
      </c>
      <c r="D18">
        <f>srtf!D17</f>
        <v>16932.759765999999</v>
      </c>
      <c r="E18">
        <f>rr!D17</f>
        <v>65088.496094000002</v>
      </c>
      <c r="F18">
        <f>fcfs!E17</f>
        <v>16000</v>
      </c>
      <c r="G18">
        <f>srtf!F17</f>
        <v>16000</v>
      </c>
      <c r="H18">
        <f>rr!F17</f>
        <v>43950</v>
      </c>
      <c r="I18">
        <f>fcfs!F17</f>
        <v>9.1336379999999995</v>
      </c>
      <c r="J18">
        <f>srtf!G17</f>
        <v>9.1347799999999992</v>
      </c>
      <c r="K18">
        <f>rr!G17</f>
        <v>9.1113649999999993</v>
      </c>
    </row>
    <row r="19" spans="1:11" x14ac:dyDescent="0.3">
      <c r="A19">
        <v>17</v>
      </c>
      <c r="B19">
        <f>fcfs!B18</f>
        <v>17000</v>
      </c>
      <c r="C19">
        <f>fcfs!D18</f>
        <v>69692.875</v>
      </c>
      <c r="D19">
        <f>srtf!D18</f>
        <v>18127.273438</v>
      </c>
      <c r="E19">
        <f>rr!D18</f>
        <v>69383.976563000004</v>
      </c>
      <c r="F19">
        <f>fcfs!E18</f>
        <v>17000</v>
      </c>
      <c r="G19">
        <f>srtf!F18</f>
        <v>17000</v>
      </c>
      <c r="H19">
        <f>rr!F18</f>
        <v>46696</v>
      </c>
      <c r="I19">
        <f>fcfs!F18</f>
        <v>9.1316500000000005</v>
      </c>
      <c r="J19">
        <f>srtf!G18</f>
        <v>9.1332620000000002</v>
      </c>
      <c r="K19">
        <f>rr!G18</f>
        <v>9.1230530000000005</v>
      </c>
    </row>
    <row r="20" spans="1:11" x14ac:dyDescent="0.3">
      <c r="A20">
        <v>18</v>
      </c>
      <c r="B20">
        <f>fcfs!B19</f>
        <v>18000</v>
      </c>
      <c r="C20">
        <f>fcfs!D19</f>
        <v>73870.164063000004</v>
      </c>
      <c r="D20">
        <f>srtf!D19</f>
        <v>19221.800781000002</v>
      </c>
      <c r="E20">
        <f>rr!D19</f>
        <v>73544.25</v>
      </c>
      <c r="F20">
        <f>fcfs!E19</f>
        <v>18000</v>
      </c>
      <c r="G20">
        <f>srtf!F19</f>
        <v>18000</v>
      </c>
      <c r="H20">
        <f>rr!F19</f>
        <v>49440</v>
      </c>
      <c r="I20">
        <f>fcfs!F19</f>
        <v>9.1319800000000004</v>
      </c>
      <c r="J20">
        <f>srtf!G19</f>
        <v>9.1345179999999999</v>
      </c>
      <c r="K20">
        <f>rr!G19</f>
        <v>9.1152289999999994</v>
      </c>
    </row>
    <row r="21" spans="1:11" x14ac:dyDescent="0.3">
      <c r="A21">
        <v>19</v>
      </c>
      <c r="B21">
        <f>fcfs!B20</f>
        <v>19000</v>
      </c>
      <c r="C21">
        <f>fcfs!D20</f>
        <v>77823.53125</v>
      </c>
      <c r="D21">
        <f>srtf!D20</f>
        <v>20178.029297000001</v>
      </c>
      <c r="E21">
        <f>rr!D20</f>
        <v>77476.921875</v>
      </c>
      <c r="F21">
        <f>fcfs!E20</f>
        <v>19000</v>
      </c>
      <c r="G21">
        <f>srtf!F20</f>
        <v>19000</v>
      </c>
      <c r="H21">
        <f>rr!F20</f>
        <v>52188</v>
      </c>
      <c r="I21">
        <f>fcfs!F20</f>
        <v>9.1336539999999999</v>
      </c>
      <c r="J21">
        <f>srtf!G20</f>
        <v>9.1336539999999999</v>
      </c>
      <c r="K21">
        <f>rr!G20</f>
        <v>9.1274040000000003</v>
      </c>
    </row>
    <row r="22" spans="1:11" x14ac:dyDescent="0.3">
      <c r="A22">
        <v>20</v>
      </c>
      <c r="B22">
        <f>fcfs!B21</f>
        <v>20000</v>
      </c>
      <c r="C22">
        <f>fcfs!D21</f>
        <v>81582.625</v>
      </c>
      <c r="D22">
        <f>srtf!D21</f>
        <v>21026.882813</v>
      </c>
      <c r="E22">
        <f>rr!D21</f>
        <v>81212.304688000004</v>
      </c>
      <c r="F22">
        <f>fcfs!E21</f>
        <v>20000</v>
      </c>
      <c r="G22">
        <f>srtf!F21</f>
        <v>20000</v>
      </c>
      <c r="H22">
        <f>rr!F21</f>
        <v>54937</v>
      </c>
      <c r="I22">
        <f>fcfs!F21</f>
        <v>9.1338509999999999</v>
      </c>
      <c r="J22">
        <f>srtf!G21</f>
        <v>9.1343080000000008</v>
      </c>
      <c r="K22">
        <f>rr!G21</f>
        <v>9.1192320000000002</v>
      </c>
    </row>
    <row r="23" spans="1:11" x14ac:dyDescent="0.3">
      <c r="A23">
        <v>21</v>
      </c>
      <c r="B23">
        <f>fcfs!B22</f>
        <v>21000</v>
      </c>
      <c r="C23">
        <f>fcfs!D22</f>
        <v>85418.796875</v>
      </c>
      <c r="D23">
        <f>srtf!D22</f>
        <v>21926.777343999998</v>
      </c>
      <c r="E23">
        <f>rr!D22</f>
        <v>85025.90625</v>
      </c>
      <c r="F23">
        <f>fcfs!E22</f>
        <v>21000</v>
      </c>
      <c r="G23">
        <f>srtf!F22</f>
        <v>21000</v>
      </c>
      <c r="H23">
        <f>rr!F22</f>
        <v>57682</v>
      </c>
      <c r="I23">
        <f>fcfs!F22</f>
        <v>9.1317970000000006</v>
      </c>
      <c r="J23">
        <f>srtf!G22</f>
        <v>9.1331009999999999</v>
      </c>
      <c r="K23">
        <f>rr!G22</f>
        <v>9.122662</v>
      </c>
    </row>
    <row r="24" spans="1:11" x14ac:dyDescent="0.3">
      <c r="A24">
        <v>22</v>
      </c>
      <c r="B24">
        <f>fcfs!B23</f>
        <v>22000</v>
      </c>
      <c r="C24">
        <f>fcfs!D23</f>
        <v>89333.554688000004</v>
      </c>
      <c r="D24">
        <f>srtf!D23</f>
        <v>22864.158202999999</v>
      </c>
      <c r="E24">
        <f>rr!D23</f>
        <v>88919.304688000004</v>
      </c>
      <c r="F24">
        <f>fcfs!E23</f>
        <v>22000</v>
      </c>
      <c r="G24">
        <f>srtf!F23</f>
        <v>22000</v>
      </c>
      <c r="H24">
        <f>rr!F23</f>
        <v>60430</v>
      </c>
      <c r="I24">
        <f>fcfs!F23</f>
        <v>9.1333059999999993</v>
      </c>
      <c r="J24">
        <f>srtf!G23</f>
        <v>9.1345510000000001</v>
      </c>
      <c r="K24">
        <f>rr!G23</f>
        <v>9.1220929999999996</v>
      </c>
    </row>
    <row r="25" spans="1:11" x14ac:dyDescent="0.3">
      <c r="A25">
        <v>23</v>
      </c>
      <c r="B25">
        <f>fcfs!B24</f>
        <v>23000</v>
      </c>
      <c r="C25">
        <f>fcfs!D24</f>
        <v>93296.960938000004</v>
      </c>
      <c r="D25">
        <f>srtf!D24</f>
        <v>23836.841797000001</v>
      </c>
      <c r="E25">
        <f>rr!D24</f>
        <v>92862.15625</v>
      </c>
      <c r="F25">
        <f>fcfs!E24</f>
        <v>23000</v>
      </c>
      <c r="G25">
        <f>srtf!F24</f>
        <v>23000</v>
      </c>
      <c r="H25">
        <f>rr!F24</f>
        <v>63165</v>
      </c>
      <c r="I25">
        <f>fcfs!F24</f>
        <v>9.1330419999999997</v>
      </c>
      <c r="J25">
        <f>srtf!G24</f>
        <v>9.1338369999999998</v>
      </c>
      <c r="K25">
        <f>rr!G24</f>
        <v>9.1302620000000001</v>
      </c>
    </row>
    <row r="26" spans="1:11" x14ac:dyDescent="0.3">
      <c r="A26">
        <v>24</v>
      </c>
      <c r="B26">
        <f>fcfs!B25</f>
        <v>24000</v>
      </c>
      <c r="C26">
        <f>fcfs!D25</f>
        <v>97283.5625</v>
      </c>
      <c r="D26">
        <f>srtf!D25</f>
        <v>24813.080077999999</v>
      </c>
      <c r="E26">
        <f>rr!D25</f>
        <v>96828.664063000004</v>
      </c>
      <c r="F26">
        <f>fcfs!E25</f>
        <v>24000</v>
      </c>
      <c r="G26">
        <f>srtf!F25</f>
        <v>24000</v>
      </c>
      <c r="H26">
        <f>rr!F25</f>
        <v>65902</v>
      </c>
      <c r="I26">
        <f>fcfs!F25</f>
        <v>9.1343739999999993</v>
      </c>
      <c r="J26">
        <f>srtf!G25</f>
        <v>9.1347539999999992</v>
      </c>
      <c r="K26">
        <f>rr!G25</f>
        <v>9.1271409999999999</v>
      </c>
    </row>
    <row r="27" spans="1:11" x14ac:dyDescent="0.3">
      <c r="A27">
        <v>25</v>
      </c>
      <c r="B27">
        <f>fcfs!B26</f>
        <v>25000</v>
      </c>
      <c r="C27">
        <f>fcfs!D26</f>
        <v>101333.289063</v>
      </c>
      <c r="D27">
        <f>srtf!D26</f>
        <v>25851.697265999999</v>
      </c>
      <c r="E27">
        <f>rr!D26</f>
        <v>100859.257813</v>
      </c>
      <c r="F27">
        <f>fcfs!E26</f>
        <v>25000</v>
      </c>
      <c r="G27">
        <f>srtf!F26</f>
        <v>25000</v>
      </c>
      <c r="H27">
        <f>rr!F26</f>
        <v>68656</v>
      </c>
      <c r="I27">
        <f>fcfs!F26</f>
        <v>9.1326269999999994</v>
      </c>
      <c r="J27">
        <f>srtf!G26</f>
        <v>9.1333579999999994</v>
      </c>
      <c r="K27">
        <f>rr!G26</f>
        <v>9.1275119999999994</v>
      </c>
    </row>
    <row r="28" spans="1:11" x14ac:dyDescent="0.3">
      <c r="A28">
        <v>26</v>
      </c>
      <c r="B28">
        <f>fcfs!B27</f>
        <v>26000</v>
      </c>
      <c r="C28">
        <f>fcfs!D27</f>
        <v>105438.539063</v>
      </c>
      <c r="D28">
        <f>srtf!D27</f>
        <v>26914.691406000002</v>
      </c>
      <c r="E28">
        <f>rr!D27</f>
        <v>104946.414063</v>
      </c>
      <c r="F28">
        <f>fcfs!E27</f>
        <v>26000</v>
      </c>
      <c r="G28">
        <f>srtf!F27</f>
        <v>26000</v>
      </c>
      <c r="H28">
        <f>rr!F27</f>
        <v>71404</v>
      </c>
      <c r="I28">
        <f>fcfs!F27</f>
        <v>9.1328180000000003</v>
      </c>
      <c r="J28">
        <f>srtf!G27</f>
        <v>9.1338720000000002</v>
      </c>
      <c r="K28">
        <f>rr!G27</f>
        <v>9.1205200000000008</v>
      </c>
    </row>
    <row r="29" spans="1:11" x14ac:dyDescent="0.3">
      <c r="A29">
        <v>27</v>
      </c>
      <c r="B29">
        <f>fcfs!B28</f>
        <v>27000</v>
      </c>
      <c r="C29">
        <f>fcfs!D28</f>
        <v>109575.9375</v>
      </c>
      <c r="D29">
        <f>srtf!D28</f>
        <v>27979.382813</v>
      </c>
      <c r="E29">
        <f>rr!D28</f>
        <v>109066.117188</v>
      </c>
      <c r="F29">
        <f>fcfs!E28</f>
        <v>27000</v>
      </c>
      <c r="G29">
        <f>srtf!F28</f>
        <v>27000</v>
      </c>
      <c r="H29">
        <f>rr!F28</f>
        <v>74149</v>
      </c>
      <c r="I29">
        <f>fcfs!F28</f>
        <v>9.1332880000000003</v>
      </c>
      <c r="J29">
        <f>srtf!G28</f>
        <v>9.1332880000000003</v>
      </c>
      <c r="K29">
        <f>rr!G28</f>
        <v>9.1295669999999998</v>
      </c>
    </row>
    <row r="30" spans="1:11" x14ac:dyDescent="0.3">
      <c r="A30">
        <v>28</v>
      </c>
      <c r="B30">
        <f>fcfs!B29</f>
        <v>28000</v>
      </c>
      <c r="C30">
        <f>fcfs!D29</f>
        <v>113662.8125</v>
      </c>
      <c r="D30">
        <f>srtf!D29</f>
        <v>29040.609375</v>
      </c>
      <c r="E30">
        <f>rr!D29</f>
        <v>113134.609375</v>
      </c>
      <c r="F30">
        <f>fcfs!E29</f>
        <v>28000</v>
      </c>
      <c r="G30">
        <f>srtf!F29</f>
        <v>28000</v>
      </c>
      <c r="H30">
        <f>rr!F29</f>
        <v>76906</v>
      </c>
      <c r="I30">
        <f>fcfs!F29</f>
        <v>9.1317679999999992</v>
      </c>
      <c r="J30">
        <f>srtf!G29</f>
        <v>9.1320940000000004</v>
      </c>
      <c r="K30">
        <f>rr!G29</f>
        <v>9.1288330000000002</v>
      </c>
    </row>
    <row r="31" spans="1:11" x14ac:dyDescent="0.3">
      <c r="A31">
        <v>29</v>
      </c>
      <c r="B31">
        <f>fcfs!B30</f>
        <v>29000</v>
      </c>
      <c r="C31">
        <f>fcfs!D30</f>
        <v>117785.46875</v>
      </c>
      <c r="D31">
        <f>srtf!D30</f>
        <v>30101.203125</v>
      </c>
      <c r="E31">
        <f>rr!D30</f>
        <v>117239.4375</v>
      </c>
      <c r="F31">
        <f>fcfs!E30</f>
        <v>29000</v>
      </c>
      <c r="G31">
        <f>srtf!F30</f>
        <v>29000</v>
      </c>
      <c r="H31">
        <f>rr!F30</f>
        <v>79650</v>
      </c>
      <c r="I31">
        <f>fcfs!F30</f>
        <v>9.1316539999999993</v>
      </c>
      <c r="J31">
        <f>srtf!G30</f>
        <v>9.1325990000000008</v>
      </c>
      <c r="K31">
        <f>rr!G30</f>
        <v>9.1256690000000003</v>
      </c>
    </row>
    <row r="32" spans="1:11" x14ac:dyDescent="0.3">
      <c r="A32">
        <v>30</v>
      </c>
      <c r="B32">
        <f>fcfs!B31</f>
        <v>30000</v>
      </c>
      <c r="C32">
        <f>fcfs!D31</f>
        <v>121950.6875</v>
      </c>
      <c r="D32">
        <f>srtf!D31</f>
        <v>31193.792968999998</v>
      </c>
      <c r="E32">
        <f>rr!D31</f>
        <v>121387.539063</v>
      </c>
      <c r="F32">
        <f>fcfs!E31</f>
        <v>30000</v>
      </c>
      <c r="G32">
        <f>srtf!F31</f>
        <v>30000</v>
      </c>
      <c r="H32">
        <f>rr!F31</f>
        <v>82402</v>
      </c>
      <c r="I32">
        <f>fcfs!F31</f>
        <v>9.1321150000000006</v>
      </c>
      <c r="J32">
        <f>srtf!G31</f>
        <v>9.1321150000000006</v>
      </c>
      <c r="K32">
        <f>rr!G31</f>
        <v>9.1293760000000006</v>
      </c>
    </row>
    <row r="33" spans="1:11" x14ac:dyDescent="0.3">
      <c r="A33">
        <v>31</v>
      </c>
      <c r="B33">
        <f>fcfs!B32</f>
        <v>31000</v>
      </c>
      <c r="C33">
        <f>fcfs!D32</f>
        <v>126153.585938</v>
      </c>
      <c r="D33">
        <f>srtf!D32</f>
        <v>32304.992188</v>
      </c>
      <c r="E33">
        <f>rr!D32</f>
        <v>125573.9375</v>
      </c>
      <c r="F33">
        <f>fcfs!E32</f>
        <v>31000</v>
      </c>
      <c r="G33">
        <f>srtf!F32</f>
        <v>31000</v>
      </c>
      <c r="H33">
        <f>rr!F32</f>
        <v>85149</v>
      </c>
      <c r="I33">
        <f>fcfs!F32</f>
        <v>9.1319979999999994</v>
      </c>
      <c r="J33">
        <f>srtf!G32</f>
        <v>9.1325859999999999</v>
      </c>
      <c r="K33">
        <f>rr!G32</f>
        <v>9.1264000000000003</v>
      </c>
    </row>
    <row r="34" spans="1:11" x14ac:dyDescent="0.3">
      <c r="A34">
        <v>32</v>
      </c>
      <c r="B34">
        <f>fcfs!B33</f>
        <v>32000</v>
      </c>
      <c r="C34">
        <f>fcfs!D33</f>
        <v>130346.773438</v>
      </c>
      <c r="D34">
        <f>srtf!D33</f>
        <v>33420.148437999997</v>
      </c>
      <c r="E34">
        <f>rr!D33</f>
        <v>129750.453125</v>
      </c>
      <c r="F34">
        <f>fcfs!E33</f>
        <v>32000</v>
      </c>
      <c r="G34">
        <f>srtf!F33</f>
        <v>32000</v>
      </c>
      <c r="H34">
        <f>rr!F33</f>
        <v>87898</v>
      </c>
      <c r="I34">
        <f>fcfs!F33</f>
        <v>9.1312789999999993</v>
      </c>
      <c r="J34">
        <f>srtf!G33</f>
        <v>9.1318490000000008</v>
      </c>
      <c r="K34">
        <f>rr!G33</f>
        <v>9.1275680000000001</v>
      </c>
    </row>
    <row r="35" spans="1:11" x14ac:dyDescent="0.3">
      <c r="A35">
        <v>33</v>
      </c>
      <c r="B35">
        <f>fcfs!B34</f>
        <v>33000</v>
      </c>
      <c r="C35">
        <f>fcfs!D34</f>
        <v>134559.328125</v>
      </c>
      <c r="D35">
        <f>srtf!D34</f>
        <v>34520.203125</v>
      </c>
      <c r="E35">
        <f>rr!D34</f>
        <v>133946.75</v>
      </c>
      <c r="F35">
        <f>fcfs!E34</f>
        <v>33000</v>
      </c>
      <c r="G35">
        <f>srtf!F34</f>
        <v>33000</v>
      </c>
      <c r="H35">
        <f>rr!F34</f>
        <v>90634</v>
      </c>
      <c r="I35">
        <f>fcfs!F34</f>
        <v>9.1325769999999995</v>
      </c>
      <c r="J35">
        <f>srtf!G34</f>
        <v>9.1331299999999995</v>
      </c>
      <c r="K35">
        <f>rr!G34</f>
        <v>9.1287020000000005</v>
      </c>
    </row>
    <row r="36" spans="1:11" x14ac:dyDescent="0.3">
      <c r="A36">
        <v>34</v>
      </c>
      <c r="B36">
        <f>fcfs!B35</f>
        <v>34000</v>
      </c>
      <c r="C36">
        <f>fcfs!D35</f>
        <v>138785.65625</v>
      </c>
      <c r="D36">
        <f>srtf!D35</f>
        <v>35651.785155999998</v>
      </c>
      <c r="E36">
        <f>rr!D35</f>
        <v>138156.984375</v>
      </c>
      <c r="F36">
        <f>fcfs!E35</f>
        <v>34000</v>
      </c>
      <c r="G36">
        <f>srtf!F35</f>
        <v>34000</v>
      </c>
      <c r="H36">
        <f>rr!F35</f>
        <v>93386</v>
      </c>
      <c r="I36">
        <f>fcfs!F35</f>
        <v>9.1327250000000006</v>
      </c>
      <c r="J36">
        <f>srtf!G35</f>
        <v>9.1335309999999996</v>
      </c>
      <c r="K36">
        <f>rr!G35</f>
        <v>9.1238580000000002</v>
      </c>
    </row>
    <row r="37" spans="1:11" x14ac:dyDescent="0.3">
      <c r="A37">
        <v>35</v>
      </c>
      <c r="B37">
        <f>fcfs!B36</f>
        <v>35000</v>
      </c>
      <c r="C37">
        <f>fcfs!D36</f>
        <v>142881.46875</v>
      </c>
      <c r="D37">
        <f>srtf!D36</f>
        <v>36690.980469000002</v>
      </c>
      <c r="E37">
        <f>rr!D36</f>
        <v>142234.796875</v>
      </c>
      <c r="F37">
        <f>fcfs!E36</f>
        <v>35000</v>
      </c>
      <c r="G37">
        <f>srtf!F36</f>
        <v>35000</v>
      </c>
      <c r="H37">
        <f>rr!F36</f>
        <v>96130</v>
      </c>
      <c r="I37">
        <f>fcfs!F36</f>
        <v>9.1323070000000008</v>
      </c>
      <c r="J37">
        <f>srtf!G36</f>
        <v>9.1328289999999992</v>
      </c>
      <c r="K37">
        <f>rr!G36</f>
        <v>9.1283919999999998</v>
      </c>
    </row>
    <row r="38" spans="1:11" x14ac:dyDescent="0.3">
      <c r="A38">
        <v>36</v>
      </c>
      <c r="B38">
        <f>fcfs!B37</f>
        <v>36000</v>
      </c>
      <c r="C38">
        <f>fcfs!D37</f>
        <v>146883.46875</v>
      </c>
      <c r="D38">
        <f>srtf!D37</f>
        <v>37689.277344000002</v>
      </c>
      <c r="E38">
        <f>rr!D37</f>
        <v>146217.234375</v>
      </c>
      <c r="F38">
        <f>fcfs!E37</f>
        <v>36000</v>
      </c>
      <c r="G38">
        <f>srtf!F37</f>
        <v>36000</v>
      </c>
      <c r="H38">
        <f>rr!F37</f>
        <v>98885</v>
      </c>
      <c r="I38">
        <f>fcfs!F37</f>
        <v>9.1319130000000008</v>
      </c>
      <c r="J38">
        <f>srtf!G37</f>
        <v>9.1319130000000008</v>
      </c>
      <c r="K38">
        <f>rr!G37</f>
        <v>9.1286149999999999</v>
      </c>
    </row>
    <row r="39" spans="1:11" x14ac:dyDescent="0.3">
      <c r="A39">
        <v>37</v>
      </c>
      <c r="B39">
        <f>fcfs!B38</f>
        <v>37000</v>
      </c>
      <c r="C39">
        <f>fcfs!D38</f>
        <v>150822.65625</v>
      </c>
      <c r="D39">
        <f>srtf!D38</f>
        <v>38617.445312999997</v>
      </c>
      <c r="E39">
        <f>rr!D38</f>
        <v>150135.859375</v>
      </c>
      <c r="F39">
        <f>fcfs!E38</f>
        <v>37000</v>
      </c>
      <c r="G39">
        <f>srtf!F38</f>
        <v>37000</v>
      </c>
      <c r="H39">
        <f>rr!F38</f>
        <v>101629</v>
      </c>
      <c r="I39">
        <f>fcfs!F38</f>
        <v>9.1330539999999996</v>
      </c>
      <c r="J39">
        <f>srtf!G38</f>
        <v>9.1330539999999996</v>
      </c>
      <c r="K39">
        <f>rr!G38</f>
        <v>9.1300919999999994</v>
      </c>
    </row>
    <row r="40" spans="1:11" x14ac:dyDescent="0.3">
      <c r="A40">
        <v>38</v>
      </c>
      <c r="B40">
        <f>fcfs!B39</f>
        <v>38000</v>
      </c>
      <c r="C40">
        <f>fcfs!D39</f>
        <v>154802.1875</v>
      </c>
      <c r="D40">
        <f>srtf!D39</f>
        <v>39602.292969000002</v>
      </c>
      <c r="E40">
        <f>rr!D39</f>
        <v>154095.390625</v>
      </c>
      <c r="F40">
        <f>fcfs!E39</f>
        <v>38000</v>
      </c>
      <c r="G40">
        <f>srtf!F39</f>
        <v>38000</v>
      </c>
      <c r="H40">
        <f>rr!F39</f>
        <v>104374</v>
      </c>
      <c r="I40">
        <f>fcfs!F39</f>
        <v>9.1319710000000001</v>
      </c>
      <c r="J40">
        <f>srtf!G39</f>
        <v>9.1334129999999991</v>
      </c>
      <c r="K40">
        <f>rr!G39</f>
        <v>9.1259610000000002</v>
      </c>
    </row>
    <row r="41" spans="1:11" x14ac:dyDescent="0.3">
      <c r="A41">
        <v>39</v>
      </c>
      <c r="B41">
        <f>fcfs!B40</f>
        <v>39000</v>
      </c>
      <c r="C41">
        <f>fcfs!D40</f>
        <v>158822.453125</v>
      </c>
      <c r="D41">
        <f>srtf!D40</f>
        <v>40603.910155999998</v>
      </c>
      <c r="E41">
        <f>rr!D40</f>
        <v>158096.390625</v>
      </c>
      <c r="F41">
        <f>fcfs!E40</f>
        <v>39000</v>
      </c>
      <c r="G41">
        <f>srtf!F40</f>
        <v>39000</v>
      </c>
      <c r="H41">
        <f>rr!F40</f>
        <v>107120</v>
      </c>
      <c r="I41">
        <f>fcfs!F40</f>
        <v>9.1323179999999997</v>
      </c>
      <c r="J41">
        <f>srtf!G40</f>
        <v>9.1327870000000004</v>
      </c>
      <c r="K41">
        <f>rr!G40</f>
        <v>9.1276349999999997</v>
      </c>
    </row>
    <row r="42" spans="1:11" x14ac:dyDescent="0.3">
      <c r="A42">
        <v>40</v>
      </c>
      <c r="B42">
        <f>fcfs!B41</f>
        <v>40000</v>
      </c>
      <c r="C42">
        <f>fcfs!D41</f>
        <v>162880.328125</v>
      </c>
      <c r="D42">
        <f>srtf!D41</f>
        <v>41627.867187999997</v>
      </c>
      <c r="E42">
        <f>rr!D41</f>
        <v>162135.546875</v>
      </c>
      <c r="F42">
        <f>fcfs!E41</f>
        <v>40000</v>
      </c>
      <c r="G42">
        <f>srtf!F41</f>
        <v>40000</v>
      </c>
      <c r="H42">
        <f>rr!F41</f>
        <v>109860</v>
      </c>
      <c r="I42">
        <f>fcfs!F41</f>
        <v>9.1326789999999995</v>
      </c>
      <c r="J42">
        <f>srtf!G41</f>
        <v>9.1333640000000003</v>
      </c>
      <c r="K42">
        <f>rr!G41</f>
        <v>9.1253709999999995</v>
      </c>
    </row>
    <row r="43" spans="1:11" x14ac:dyDescent="0.3">
      <c r="A43">
        <v>41</v>
      </c>
      <c r="B43">
        <f>fcfs!B42</f>
        <v>41000</v>
      </c>
      <c r="C43">
        <f>fcfs!D42</f>
        <v>166973.328125</v>
      </c>
      <c r="D43">
        <f>srtf!D42</f>
        <v>42676.246094000002</v>
      </c>
      <c r="E43">
        <f>rr!D42</f>
        <v>166210.234375</v>
      </c>
      <c r="F43">
        <f>fcfs!E42</f>
        <v>41000</v>
      </c>
      <c r="G43">
        <f>srtf!F42</f>
        <v>41000</v>
      </c>
      <c r="H43">
        <f>rr!F42</f>
        <v>112617</v>
      </c>
      <c r="I43">
        <f>fcfs!F42</f>
        <v>9.1321010000000005</v>
      </c>
      <c r="J43">
        <f>srtf!G42</f>
        <v>9.1327689999999997</v>
      </c>
      <c r="K43">
        <f>rr!G42</f>
        <v>9.1278679999999994</v>
      </c>
    </row>
    <row r="44" spans="1:11" x14ac:dyDescent="0.3">
      <c r="A44">
        <v>42</v>
      </c>
      <c r="B44">
        <f>fcfs!B43</f>
        <v>42000</v>
      </c>
      <c r="C44">
        <f>fcfs!D43</f>
        <v>171083.609375</v>
      </c>
      <c r="D44">
        <f>srtf!D43</f>
        <v>43726.691405999998</v>
      </c>
      <c r="E44">
        <f>rr!D43</f>
        <v>170302.546875</v>
      </c>
      <c r="F44">
        <f>fcfs!E43</f>
        <v>42000</v>
      </c>
      <c r="G44">
        <f>srtf!F43</f>
        <v>42000</v>
      </c>
      <c r="H44">
        <f>rr!F43</f>
        <v>115357</v>
      </c>
      <c r="I44">
        <f>fcfs!F43</f>
        <v>9.1326669999999996</v>
      </c>
      <c r="J44">
        <f>srtf!G43</f>
        <v>9.1333190000000002</v>
      </c>
      <c r="K44">
        <f>rr!G43</f>
        <v>9.1263590000000008</v>
      </c>
    </row>
    <row r="45" spans="1:11" x14ac:dyDescent="0.3">
      <c r="A45">
        <v>43</v>
      </c>
      <c r="B45">
        <f>fcfs!B44</f>
        <v>43000</v>
      </c>
      <c r="C45">
        <f>fcfs!D44</f>
        <v>175218.5</v>
      </c>
      <c r="D45">
        <f>srtf!D44</f>
        <v>44795.878905999998</v>
      </c>
      <c r="E45">
        <f>rr!D44</f>
        <v>174419.84375</v>
      </c>
      <c r="F45">
        <f>fcfs!E44</f>
        <v>43000</v>
      </c>
      <c r="G45">
        <f>srtf!F44</f>
        <v>43000</v>
      </c>
      <c r="H45">
        <f>rr!F44</f>
        <v>118101</v>
      </c>
      <c r="I45">
        <f>fcfs!F44</f>
        <v>9.1325409999999998</v>
      </c>
      <c r="J45">
        <f>srtf!G44</f>
        <v>9.1329650000000004</v>
      </c>
      <c r="K45">
        <f>rr!G44</f>
        <v>9.1291419999999999</v>
      </c>
    </row>
    <row r="46" spans="1:11" x14ac:dyDescent="0.3">
      <c r="A46">
        <v>44</v>
      </c>
      <c r="B46">
        <f>fcfs!B45</f>
        <v>44000</v>
      </c>
      <c r="C46">
        <f>fcfs!D45</f>
        <v>179373.640625</v>
      </c>
      <c r="D46">
        <f>srtf!D45</f>
        <v>45880.222655999998</v>
      </c>
      <c r="E46">
        <f>rr!D45</f>
        <v>178557.65625</v>
      </c>
      <c r="F46">
        <f>fcfs!E45</f>
        <v>44000</v>
      </c>
      <c r="G46">
        <f>srtf!F45</f>
        <v>44000</v>
      </c>
      <c r="H46">
        <f>rr!F45</f>
        <v>120846</v>
      </c>
      <c r="I46">
        <f>fcfs!F45</f>
        <v>9.1324470000000009</v>
      </c>
      <c r="J46">
        <f>srtf!G45</f>
        <v>9.1332780000000007</v>
      </c>
      <c r="K46">
        <f>rr!G45</f>
        <v>9.1264280000000007</v>
      </c>
    </row>
    <row r="47" spans="1:11" x14ac:dyDescent="0.3">
      <c r="A47">
        <v>45</v>
      </c>
      <c r="B47">
        <f>fcfs!B46</f>
        <v>45000</v>
      </c>
      <c r="C47">
        <f>fcfs!D46</f>
        <v>183533.890625</v>
      </c>
      <c r="D47">
        <f>srtf!D46</f>
        <v>46998.375</v>
      </c>
      <c r="E47">
        <f>rr!D46</f>
        <v>182700.703125</v>
      </c>
      <c r="F47">
        <f>fcfs!E46</f>
        <v>45000</v>
      </c>
      <c r="G47">
        <f>srtf!F46</f>
        <v>45000</v>
      </c>
      <c r="H47">
        <f>rr!F46</f>
        <v>123606</v>
      </c>
      <c r="I47">
        <f>fcfs!F46</f>
        <v>9.1310870000000008</v>
      </c>
      <c r="J47">
        <f>srtf!G46</f>
        <v>9.1312899999999999</v>
      </c>
      <c r="K47">
        <f>rr!G46</f>
        <v>9.1292609999999996</v>
      </c>
    </row>
    <row r="48" spans="1:11" x14ac:dyDescent="0.3">
      <c r="A48">
        <v>46</v>
      </c>
      <c r="B48">
        <f>fcfs!B47</f>
        <v>46000</v>
      </c>
      <c r="C48">
        <f>fcfs!D47</f>
        <v>187692.859375</v>
      </c>
      <c r="D48">
        <f>srtf!D47</f>
        <v>48075.78125</v>
      </c>
      <c r="E48">
        <f>rr!D47</f>
        <v>186842.40625</v>
      </c>
      <c r="F48">
        <f>fcfs!E47</f>
        <v>46000</v>
      </c>
      <c r="G48">
        <f>srtf!F47</f>
        <v>46000</v>
      </c>
      <c r="H48">
        <f>rr!F47</f>
        <v>126355</v>
      </c>
      <c r="I48">
        <f>fcfs!F47</f>
        <v>9.1318239999999999</v>
      </c>
      <c r="J48">
        <f>srtf!G47</f>
        <v>9.1318239999999999</v>
      </c>
      <c r="K48">
        <f>rr!G47</f>
        <v>9.1272579999999994</v>
      </c>
    </row>
    <row r="49" spans="1:11" x14ac:dyDescent="0.3">
      <c r="A49">
        <v>47</v>
      </c>
      <c r="B49">
        <f>fcfs!B48</f>
        <v>47000</v>
      </c>
      <c r="C49">
        <f>fcfs!D48</f>
        <v>191867.984375</v>
      </c>
      <c r="D49">
        <f>srtf!D48</f>
        <v>49139.097655999998</v>
      </c>
      <c r="E49">
        <f>rr!D48</f>
        <v>191000.734375</v>
      </c>
      <c r="F49">
        <f>fcfs!E48</f>
        <v>47000</v>
      </c>
      <c r="G49">
        <f>srtf!F48</f>
        <v>47000</v>
      </c>
      <c r="H49">
        <f>rr!F48</f>
        <v>129093</v>
      </c>
      <c r="I49">
        <f>fcfs!F48</f>
        <v>9.1321410000000007</v>
      </c>
      <c r="J49">
        <f>srtf!G48</f>
        <v>9.1327250000000006</v>
      </c>
      <c r="K49">
        <f>rr!G48</f>
        <v>9.1286439999999995</v>
      </c>
    </row>
    <row r="50" spans="1:11" x14ac:dyDescent="0.3">
      <c r="A50">
        <v>48</v>
      </c>
      <c r="B50">
        <f>fcfs!B49</f>
        <v>48000</v>
      </c>
      <c r="C50">
        <f>fcfs!D49</f>
        <v>195851.40625</v>
      </c>
      <c r="D50">
        <f>srtf!D49</f>
        <v>50120.960937999997</v>
      </c>
      <c r="E50">
        <f>rr!D49</f>
        <v>194963.328125</v>
      </c>
      <c r="F50">
        <f>fcfs!E49</f>
        <v>48000</v>
      </c>
      <c r="G50">
        <f>srtf!F49</f>
        <v>48000</v>
      </c>
      <c r="H50">
        <f>rr!F49</f>
        <v>131839</v>
      </c>
      <c r="I50">
        <f>fcfs!F49</f>
        <v>9.1322299999999998</v>
      </c>
      <c r="J50">
        <f>srtf!G49</f>
        <v>9.1322299999999998</v>
      </c>
      <c r="K50">
        <f>rr!G49</f>
        <v>9.1320399999999999</v>
      </c>
    </row>
    <row r="51" spans="1:11" x14ac:dyDescent="0.3">
      <c r="A51">
        <v>49</v>
      </c>
      <c r="B51">
        <f>fcfs!B50</f>
        <v>49000</v>
      </c>
      <c r="C51">
        <f>fcfs!D50</f>
        <v>199854.5625</v>
      </c>
      <c r="D51">
        <f>srtf!D50</f>
        <v>51105.054687999997</v>
      </c>
      <c r="E51">
        <f>rr!D50</f>
        <v>198947.09375</v>
      </c>
      <c r="F51">
        <f>fcfs!E50</f>
        <v>49000</v>
      </c>
      <c r="G51">
        <f>srtf!F50</f>
        <v>49000</v>
      </c>
      <c r="H51">
        <f>rr!F50</f>
        <v>134584</v>
      </c>
      <c r="I51">
        <f>fcfs!F50</f>
        <v>9.132339</v>
      </c>
      <c r="J51">
        <f>srtf!G50</f>
        <v>9.1327119999999997</v>
      </c>
      <c r="K51">
        <f>rr!G50</f>
        <v>9.1282390000000007</v>
      </c>
    </row>
    <row r="52" spans="1:11" x14ac:dyDescent="0.3">
      <c r="A52">
        <v>50</v>
      </c>
      <c r="B52">
        <f>fcfs!B51</f>
        <v>50000</v>
      </c>
      <c r="C52">
        <f>fcfs!D51</f>
        <v>203853.71875</v>
      </c>
      <c r="D52">
        <f>srtf!D51</f>
        <v>52092.621094000002</v>
      </c>
      <c r="E52">
        <f>rr!D51</f>
        <v>202926.46875</v>
      </c>
      <c r="F52">
        <f>fcfs!E51</f>
        <v>50000</v>
      </c>
      <c r="G52">
        <f>srtf!F51</f>
        <v>50000</v>
      </c>
      <c r="H52">
        <f>rr!F51</f>
        <v>137332</v>
      </c>
      <c r="I52">
        <f>fcfs!F51</f>
        <v>9.1320540000000001</v>
      </c>
      <c r="J52">
        <f>srtf!G51</f>
        <v>9.1322369999999999</v>
      </c>
      <c r="K52">
        <f>rr!G51</f>
        <v>9.1313239999999993</v>
      </c>
    </row>
    <row r="53" spans="1:11" x14ac:dyDescent="0.3">
      <c r="C53">
        <f>AVERAGE(Tabela6[FCFS])</f>
        <v>104219.20400402002</v>
      </c>
      <c r="D53">
        <f>SUBTOTAL(101,Tabela6[SRTF])</f>
        <v>26823.733711019991</v>
      </c>
      <c r="E53">
        <f>SUBTOTAL(101,Tabela6[RR])</f>
        <v>103750.51393558001</v>
      </c>
      <c r="I53">
        <f>AVERAGE(Tabela8[FCFS])</f>
        <v>9.1317386600000017</v>
      </c>
      <c r="J53">
        <f>SUBTOTAL(101,Tabela8[SRTF])</f>
        <v>9.1336798999999989</v>
      </c>
      <c r="K53">
        <f>SUBTOTAL(101,Tabela8[RR])</f>
        <v>9.1167674199999986</v>
      </c>
    </row>
    <row r="54" spans="1:11" ht="15" thickBot="1" x14ac:dyDescent="0.35"/>
    <row r="55" spans="1:11" x14ac:dyDescent="0.3">
      <c r="B55" s="2" t="s">
        <v>14</v>
      </c>
      <c r="C55" s="3"/>
      <c r="D55" s="3"/>
      <c r="E55" s="4"/>
      <c r="H55" s="2" t="s">
        <v>5</v>
      </c>
      <c r="I55" s="3"/>
      <c r="J55" s="3"/>
      <c r="K55" s="4"/>
    </row>
    <row r="56" spans="1:11" ht="15" thickBot="1" x14ac:dyDescent="0.35">
      <c r="B56" s="5" t="s">
        <v>12</v>
      </c>
      <c r="C56" s="7">
        <f>AVERAGE(resultWP_rr[Average Execution Time])</f>
        <v>10.500632339999997</v>
      </c>
      <c r="D56" s="6" t="s">
        <v>13</v>
      </c>
      <c r="E56" s="8">
        <v>10.5</v>
      </c>
      <c r="H56" s="5" t="s">
        <v>12</v>
      </c>
      <c r="I56" s="7">
        <f>AVERAGE(Tabela8[#Totals])</f>
        <v>9.127395326666667</v>
      </c>
      <c r="J56" s="6" t="s">
        <v>13</v>
      </c>
      <c r="K56" s="9">
        <f>100 / E56</f>
        <v>9.5238095238095237</v>
      </c>
    </row>
  </sheetData>
  <mergeCells count="7">
    <mergeCell ref="B55:E55"/>
    <mergeCell ref="H55:K55"/>
    <mergeCell ref="A1:A2"/>
    <mergeCell ref="C1:E1"/>
    <mergeCell ref="B1:B2"/>
    <mergeCell ref="F1:H1"/>
    <mergeCell ref="I1:K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A m Z 5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A m Z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m e V o v 3 Y f U 5 A E A A I A I A A A T A B w A R m 9 y b X V s Y X M v U 2 V j d G l v b j E u b S C i G A A o o B Q A A A A A A A A A A A A A A A A A A A A A A A A A A A D t l M 1 q 2 0 A Q x + 8 G v 8 O g X m w Q w i 5 t E x p 0 M H J C e 3 F d 5 B J o V M J 6 N X a 2 X u 2 K n Z U d x f i S V 8 q p k F v w e 3 V t O U n T u h + U l P o Q X a T d + f r P z A 8 R c i u 0 g r h 6 t w / q t X q N z p j B F A x S I e 1 x / 3 T E R w Q h S L T 1 G r h n + c X c X K X L S + 0 u I 5 o G X c 2 L D J V t H A m J Q a S V d Q d q e N H r 5 A O h o e Q z m x T D p I s 0 s T p P 3 u V o m B V q D H F J F j N K y P A k N 5 o j 0 S n x M 0 w L 6 c x J J Y C S B 0 I C T l O v 6 Z 9 0 U Y p M W D S h d + D 5 E G l Z Z I r C P R 8 O F d e p i w / b z 1 + 2 f H h f a I u x L S W G 9 5 9 B T y v 8 1 P S r h p 5 5 P T Z e X t 5 c z S Y C N O Q 6 n Z X L a 7 r Q q s z c 6 U L o T K D n u h 2 w o Y v t G 5 2 5 R G + Q p a 6 7 x t 0 4 f D j Z m D p S x p x J Z i i 0 p v i 2 0 E e X S b l J a 7 B l f p 9 y Y J i i k T Z Z 1 c e g z J E a f y b L n 8 + 9 n g 7 c D N 4 q + + p F s I p d + D D 3 + t V E k X 4 0 d a Z u B W O E w 3 P k x R q A g c h c q p U o B F V k Q z Q P H I + Z W G / s J 2 6 b U h D P h H X 7 2 1 L x T g w c C S X I 7 d h 5 Q L v V g q j k c h 3 x f d L b K 4 v n d r F o 1 m t C b Z / i V m j J 2 N F O Q L s S 8 h t o 9 5 + g / Q / Q x p a Z 6 c r + i 5 p / B b b 4 p 2 A b s x N Y G / M E 9 Q 5 C f e u 2 K a k N d P i a 4 M f 8 c z 8 e 4 F 8 B U E s B A i 0 A F A A C A A g A A m Z 5 W t 0 b o n C k A A A A 9 g A A A B I A A A A A A A A A A A A A A A A A A A A A A E N v b m Z p Z y 9 Q Y W N r Y W d l L n h t b F B L A Q I t A B Q A A g A I A A J m e V o P y u m r p A A A A O k A A A A T A A A A A A A A A A A A A A A A A P A A A A B b Q 2 9 u d G V u d F 9 U e X B l c 1 0 u e G 1 s U E s B A i 0 A F A A C A A g A A m Z 5 W i / d h 9 T k A Q A A g A g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U A A A A A A A A Y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d Q X 2 Z j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W N l Y W M y M S 0 2 N W Y 2 L T Q 5 Y j I t Y j I y O S 0 1 Y j k y N T c 0 Z D l m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V 1 B f Z m N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x M T o 0 N j o 0 N C 4 w N z k 1 N T A 3 W i I g L z 4 8 R W 5 0 c n k g V H l w Z T 0 i R m l s b E N v b H V t b l R 5 c G V z I i B W Y W x 1 Z T 0 i c 0 F 3 T U Z C U U 1 G Q m c 9 P S I g L z 4 8 R W 5 0 c n k g V H l w Z T 0 i R m l s b E N v b H V t b k 5 h b W V z I i B W Y W x 1 Z T 0 i c 1 s m c X V v d D t O b y 4 m c X V v d D s s J n F 1 b 3 Q 7 U H J v Y 2 V z c 2 V z J n F 1 b 3 Q 7 L C Z x d W 9 0 O 0 F 2 Z X J h Z 2 U g R X h l Y 3 V 0 a W 9 u I F R p b W U m c X V v d D s s J n F 1 b 3 Q 7 Q X Z l c m F n Z S B X Y W l 0 a W 5 n I F R p b W U m c X V v d D s s J n F 1 b 3 Q 7 U H J v Y 2 V z c y B T d 2 l 0 Y 2 h l c y Z x d W 9 0 O y w m c X V v d D t Q c m 9 j Z X N z Z X M g R m l u a X N o Z W Q g S W 4 g M T A w I E N 5 Y 2 x l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V 1 B f Z m N m c y 9 a b W l l b m l v b m 8 g d H l w L n t O b y 4 s M H 0 m c X V v d D s s J n F 1 b 3 Q 7 U 2 V j d G l v b j E v c m V z d W x 0 V 1 B f Z m N m c y 9 a b W l l b m l v b m 8 g d H l w L n t Q c m 9 j Z X N z Z X M s M X 0 m c X V v d D s s J n F 1 b 3 Q 7 U 2 V j d G l v b j E v c m V z d W x 0 V 1 B f Z m N m c y 9 a b W l l b m l v b m 8 g d H l w L n t B d m V y Y W d l I E V 4 Z W N 1 d G l v b i B U a W 1 l L D J 9 J n F 1 b 3 Q 7 L C Z x d W 9 0 O 1 N l Y 3 R p b 2 4 x L 3 J l c 3 V s d F d Q X 2 Z j Z n M v W m 1 p Z W 5 p b 2 5 v I H R 5 c C 5 7 Q X Z l c m F n Z S B X Y W l 0 a W 5 n I F R p b W U s M 3 0 m c X V v d D s s J n F 1 b 3 Q 7 U 2 V j d G l v b j E v c m V z d W x 0 V 1 B f Z m N m c y 9 a b W l l b m l v b m 8 g d H l w L n t Q c m 9 j Z X N z I F N 3 a X R j a G V z L D R 9 J n F 1 b 3 Q 7 L C Z x d W 9 0 O 1 N l Y 3 R p b 2 4 x L 3 J l c 3 V s d F d Q X 2 Z j Z n M v W m 1 p Z W 5 p b 2 5 v I H R 5 c C 5 7 U H J v Y 2 V z c 2 V z I E Z p b m l z a G V k I E l u I D E w M C B D e W N s Z X M s N X 0 m c X V v d D s s J n F 1 b 3 Q 7 U 2 V j d G l v b j E v c m V z d W x 0 V 1 B f Z m N m c y 9 a b W l l b m l v b m 8 g d H l w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V 1 B f Z m N m c y 9 a b W l l b m l v b m 8 g d H l w L n t O b y 4 s M H 0 m c X V v d D s s J n F 1 b 3 Q 7 U 2 V j d G l v b j E v c m V z d W x 0 V 1 B f Z m N m c y 9 a b W l l b m l v b m 8 g d H l w L n t Q c m 9 j Z X N z Z X M s M X 0 m c X V v d D s s J n F 1 b 3 Q 7 U 2 V j d G l v b j E v c m V z d W x 0 V 1 B f Z m N m c y 9 a b W l l b m l v b m 8 g d H l w L n t B d m V y Y W d l I E V 4 Z W N 1 d G l v b i B U a W 1 l L D J 9 J n F 1 b 3 Q 7 L C Z x d W 9 0 O 1 N l Y 3 R p b 2 4 x L 3 J l c 3 V s d F d Q X 2 Z j Z n M v W m 1 p Z W 5 p b 2 5 v I H R 5 c C 5 7 Q X Z l c m F n Z S B X Y W l 0 a W 5 n I F R p b W U s M 3 0 m c X V v d D s s J n F 1 b 3 Q 7 U 2 V j d G l v b j E v c m V z d W x 0 V 1 B f Z m N m c y 9 a b W l l b m l v b m 8 g d H l w L n t Q c m 9 j Z X N z I F N 3 a X R j a G V z L D R 9 J n F 1 b 3 Q 7 L C Z x d W 9 0 O 1 N l Y 3 R p b 2 4 x L 3 J l c 3 V s d F d Q X 2 Z j Z n M v W m 1 p Z W 5 p b 2 5 v I H R 5 c C 5 7 U H J v Y 2 V z c 2 V z I E Z p b m l z a G V k I E l u I D E w M C B D e W N s Z X M s N X 0 m c X V v d D s s J n F 1 b 3 Q 7 U 2 V j d G l v b j E v c m V z d W x 0 V 1 B f Z m N m c y 9 a b W l l b m l v b m 8 g d H l w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d Q X 2 Z j Z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V 1 B f Z m N m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d Q X 2 Z j Z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V 1 B f c 3 J 0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O D U 2 M W M w L T k y N 2 I t N D I z Y S 0 4 Z D Q 1 L W F h N T E z Z m E 5 N j I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X U F 9 z c n R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1 V D E x O j Q 3 O j Q x L j Q 4 M j E 0 N T l a I i A v P j x F b n R y e S B U e X B l P S J G a W x s Q 2 9 s d W 1 u V H l w Z X M i I F Z h b H V l P S J z Q X d N R k J R T U R C U V k 9 I i A v P j x F b n R y e S B U e X B l P S J G a W x s Q 2 9 s d W 1 u T m F t Z X M i I F Z h b H V l P S J z W y Z x d W 9 0 O 0 5 v L i Z x d W 9 0 O y w m c X V v d D t Q c m 9 j Z X N z Z X M m c X V v d D s s J n F 1 b 3 Q 7 Q X Z l c m F n Z S B F e G V j d X R p b 2 4 g V G l t Z S Z x d W 9 0 O y w m c X V v d D t B d m V y Y W d l I F d h a X R p b m c g V G l t Z S Z x d W 9 0 O y w m c X V v d D t T d G F y d m l u Z y B Q c m 9 j Z X N z Z X M m c X V v d D s s J n F 1 b 3 Q 7 U H J v Y 2 V z c y B T d 2 l 0 Y 2 h l c y Z x d W 9 0 O y w m c X V v d D t Q c m 9 j Z X N z Z X M g R m l u a X N o Z W Q g a W 4 g M T A w I E N 5 Y 2 x l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V 1 B f c 3 J 0 Z i 9 a b W l l b m l v b m 8 g d H l w L n t O b y 4 s M H 0 m c X V v d D s s J n F 1 b 3 Q 7 U 2 V j d G l v b j E v c m V z d W x 0 V 1 B f c 3 J 0 Z i 9 a b W l l b m l v b m 8 g d H l w L n t Q c m 9 j Z X N z Z X M s M X 0 m c X V v d D s s J n F 1 b 3 Q 7 U 2 V j d G l v b j E v c m V z d W x 0 V 1 B f c 3 J 0 Z i 9 a b W l l b m l v b m 8 g d H l w L n t B d m V y Y W d l I E V 4 Z W N 1 d G l v b i B U a W 1 l L D J 9 J n F 1 b 3 Q 7 L C Z x d W 9 0 O 1 N l Y 3 R p b 2 4 x L 3 J l c 3 V s d F d Q X 3 N y d G Y v W m 1 p Z W 5 p b 2 5 v I H R 5 c C 5 7 Q X Z l c m F n Z S B X Y W l 0 a W 5 n I F R p b W U s M 3 0 m c X V v d D s s J n F 1 b 3 Q 7 U 2 V j d G l v b j E v c m V z d W x 0 V 1 B f c 3 J 0 Z i 9 a b W l l b m l v b m 8 g d H l w L n t T d G F y d m l u Z y B Q c m 9 j Z X N z Z X M s N H 0 m c X V v d D s s J n F 1 b 3 Q 7 U 2 V j d G l v b j E v c m V z d W x 0 V 1 B f c 3 J 0 Z i 9 a b W l l b m l v b m 8 g d H l w L n t Q c m 9 j Z X N z I F N 3 a X R j a G V z L D V 9 J n F 1 b 3 Q 7 L C Z x d W 9 0 O 1 N l Y 3 R p b 2 4 x L 3 J l c 3 V s d F d Q X 3 N y d G Y v W m 1 p Z W 5 p b 2 5 v I H R 5 c C 5 7 U H J v Y 2 V z c 2 V z I E Z p b m l z a G V k I G l u I D E w M C B D e W N s Z X M s N n 0 m c X V v d D s s J n F 1 b 3 Q 7 U 2 V j d G l v b j E v c m V z d W x 0 V 1 B f c 3 J 0 Z i 9 a b W l l b m l v b m 8 g d H l w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V 1 B f c 3 J 0 Z i 9 a b W l l b m l v b m 8 g d H l w L n t O b y 4 s M H 0 m c X V v d D s s J n F 1 b 3 Q 7 U 2 V j d G l v b j E v c m V z d W x 0 V 1 B f c 3 J 0 Z i 9 a b W l l b m l v b m 8 g d H l w L n t Q c m 9 j Z X N z Z X M s M X 0 m c X V v d D s s J n F 1 b 3 Q 7 U 2 V j d G l v b j E v c m V z d W x 0 V 1 B f c 3 J 0 Z i 9 a b W l l b m l v b m 8 g d H l w L n t B d m V y Y W d l I E V 4 Z W N 1 d G l v b i B U a W 1 l L D J 9 J n F 1 b 3 Q 7 L C Z x d W 9 0 O 1 N l Y 3 R p b 2 4 x L 3 J l c 3 V s d F d Q X 3 N y d G Y v W m 1 p Z W 5 p b 2 5 v I H R 5 c C 5 7 Q X Z l c m F n Z S B X Y W l 0 a W 5 n I F R p b W U s M 3 0 m c X V v d D s s J n F 1 b 3 Q 7 U 2 V j d G l v b j E v c m V z d W x 0 V 1 B f c 3 J 0 Z i 9 a b W l l b m l v b m 8 g d H l w L n t T d G F y d m l u Z y B Q c m 9 j Z X N z Z X M s N H 0 m c X V v d D s s J n F 1 b 3 Q 7 U 2 V j d G l v b j E v c m V z d W x 0 V 1 B f c 3 J 0 Z i 9 a b W l l b m l v b m 8 g d H l w L n t Q c m 9 j Z X N z I F N 3 a X R j a G V z L D V 9 J n F 1 b 3 Q 7 L C Z x d W 9 0 O 1 N l Y 3 R p b 2 4 x L 3 J l c 3 V s d F d Q X 3 N y d G Y v W m 1 p Z W 5 p b 2 5 v I H R 5 c C 5 7 U H J v Y 2 V z c 2 V z I E Z p b m l z a G V k I G l u I D E w M C B D e W N s Z X M s N n 0 m c X V v d D s s J n F 1 b 3 Q 7 U 2 V j d G l v b j E v c m V z d W x 0 V 1 B f c 3 J 0 Z i 9 a b W l l b m l v b m 8 g d H l w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d Q X 3 N y d G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V 1 B f c 3 J 0 Z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d Q X 3 N y d G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V 1 B f c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N k Y 2 R m O S 0 2 Y W Q 3 L T Q 1 Z G M t Y j M 0 O S 1 h Z j Y 0 N m I 1 Y T g x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V 1 B f c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V U M T E 6 N D g 6 M D Q u N j A 4 M D g 3 M 1 o i I C 8 + P E V u d H J 5 I F R 5 c G U 9 I k Z p b G x D b 2 x 1 b W 5 U e X B l c y I g V m F s d W U 9 I n N B d 0 1 G Q l F V R E J R W T 0 i I C 8 + P E V u d H J 5 I F R 5 c G U 9 I k Z p b G x D b 2 x 1 b W 5 O Y W 1 l c y I g V m F s d W U 9 I n N b J n F 1 b 3 Q 7 T m 8 u J n F 1 b 3 Q 7 L C Z x d W 9 0 O 1 B y b 2 N l c 3 N l c y Z x d W 9 0 O y w m c X V v d D t B d m V y Y W d l I E V 4 Z W N 1 d G l v b i B U a W 1 l J n F 1 b 3 Q 7 L C Z x d W 9 0 O 0 F 2 Z X J h Z 2 U g V 2 F p d G l u Z y B U a W 1 l J n F 1 b 3 Q 7 L C Z x d W 9 0 O 0 F 2 Z X J h Z 2 U g U H J v Y 2 V z c 2 9 y I E F j Y 2 V z c y B U a W 1 l J n F 1 b 3 Q 7 L C Z x d W 9 0 O 1 B y b 2 N l c 3 M g U 3 d p d G N o Z X M m c X V v d D s s J n F 1 b 3 Q 7 U H J v Y 2 V z c 2 V z I E Z p b m l z a G V k I G l u I D E w M C B D e W N s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d Q X 3 J y L 1 p t a W V u a W 9 u b y B 0 e X A u e 0 5 v L i w w f S Z x d W 9 0 O y w m c X V v d D t T Z W N 0 a W 9 u M S 9 y Z X N 1 b H R X U F 9 y c i 9 a b W l l b m l v b m 8 g d H l w L n t Q c m 9 j Z X N z Z X M s M X 0 m c X V v d D s s J n F 1 b 3 Q 7 U 2 V j d G l v b j E v c m V z d W x 0 V 1 B f c n I v W m 1 p Z W 5 p b 2 5 v I H R 5 c C 5 7 Q X Z l c m F n Z S B F e G V j d X R p b 2 4 g V G l t Z S w y f S Z x d W 9 0 O y w m c X V v d D t T Z W N 0 a W 9 u M S 9 y Z X N 1 b H R X U F 9 y c i 9 a b W l l b m l v b m 8 g d H l w L n t B d m V y Y W d l I F d h a X R p b m c g V G l t Z S w z f S Z x d W 9 0 O y w m c X V v d D t T Z W N 0 a W 9 u M S 9 y Z X N 1 b H R X U F 9 y c i 9 a b W l l b m l v b m 8 g d H l w L n t B d m V y Y W d l I F B y b 2 N l c 3 N v c i B B Y 2 N l c 3 M g V G l t Z S w 0 f S Z x d W 9 0 O y w m c X V v d D t T Z W N 0 a W 9 u M S 9 y Z X N 1 b H R X U F 9 y c i 9 a b W l l b m l v b m 8 g d H l w L n t Q c m 9 j Z X N z I F N 3 a X R j a G V z L D V 9 J n F 1 b 3 Q 7 L C Z x d W 9 0 O 1 N l Y 3 R p b 2 4 x L 3 J l c 3 V s d F d Q X 3 J y L 1 p t a W V u a W 9 u b y B 0 e X A u e 1 B y b 2 N l c 3 N l c y B G a W 5 p c 2 h l Z C B p b i A x M D A g Q 3 l j b G V z L D Z 9 J n F 1 b 3 Q 7 L C Z x d W 9 0 O 1 N l Y 3 R p b 2 4 x L 3 J l c 3 V s d F d Q X 3 J y L 1 p t a W V u a W 9 u b y B 0 e X A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X U F 9 y c i 9 a b W l l b m l v b m 8 g d H l w L n t O b y 4 s M H 0 m c X V v d D s s J n F 1 b 3 Q 7 U 2 V j d G l v b j E v c m V z d W x 0 V 1 B f c n I v W m 1 p Z W 5 p b 2 5 v I H R 5 c C 5 7 U H J v Y 2 V z c 2 V z L D F 9 J n F 1 b 3 Q 7 L C Z x d W 9 0 O 1 N l Y 3 R p b 2 4 x L 3 J l c 3 V s d F d Q X 3 J y L 1 p t a W V u a W 9 u b y B 0 e X A u e 0 F 2 Z X J h Z 2 U g R X h l Y 3 V 0 a W 9 u I F R p b W U s M n 0 m c X V v d D s s J n F 1 b 3 Q 7 U 2 V j d G l v b j E v c m V z d W x 0 V 1 B f c n I v W m 1 p Z W 5 p b 2 5 v I H R 5 c C 5 7 Q X Z l c m F n Z S B X Y W l 0 a W 5 n I F R p b W U s M 3 0 m c X V v d D s s J n F 1 b 3 Q 7 U 2 V j d G l v b j E v c m V z d W x 0 V 1 B f c n I v W m 1 p Z W 5 p b 2 5 v I H R 5 c C 5 7 Q X Z l c m F n Z S B Q c m 9 j Z X N z b 3 I g Q W N j Z X N z I F R p b W U s N H 0 m c X V v d D s s J n F 1 b 3 Q 7 U 2 V j d G l v b j E v c m V z d W x 0 V 1 B f c n I v W m 1 p Z W 5 p b 2 5 v I H R 5 c C 5 7 U H J v Y 2 V z c y B T d 2 l 0 Y 2 h l c y w 1 f S Z x d W 9 0 O y w m c X V v d D t T Z W N 0 a W 9 u M S 9 y Z X N 1 b H R X U F 9 y c i 9 a b W l l b m l v b m 8 g d H l w L n t Q c m 9 j Z X N z Z X M g R m l u a X N o Z W Q g a W 4 g M T A w I E N 5 Y 2 x l c y w 2 f S Z x d W 9 0 O y w m c X V v d D t T Z W N 0 a W 9 u M S 9 y Z X N 1 b H R X U F 9 y c i 9 a b W l l b m l v b m 8 g d H l w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d Q X 3 J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d Q X 3 J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V 1 B f c n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s y + D E c j 1 M v / H L a W m Y k y c A A A A A A g A A A A A A E G Y A A A A B A A A g A A A A B s q E + S t y D 7 w k t O 2 8 8 P E 4 Z L P c P L R z k h m A E w h o S x 1 g r N M A A A A A D o A A A A A C A A A g A A A A G j c S R d s 8 x g U p C h / L L 5 p + m 8 H 5 w U L m b 4 Z w 6 W q L 5 l 9 w G n d Q A A A A z V I 5 x Z F A v y 9 p 4 8 P i x V 6 F / 1 h 4 P B 1 5 N i 8 a E K / Z c o e e d 7 b 8 O Z a K O a G Y v L G s l m d P k F z 2 t R g D O 5 2 r O j G 4 m O w N T J c M X C g 6 J U k t 4 1 8 D l x I j S G K y 2 r B A A A A A w x T o V 4 q 6 L v C Y c T 9 G e X y D E W u N X C G M 1 o Q K I H W f L + o z C 6 O B d 4 Q 5 E 8 z F I r E Z 5 M b q I Y H z K R J S k f D u V Q E l j a v k A N V O h A = = < / D a t a M a s h u p > 
</file>

<file path=customXml/itemProps1.xml><?xml version="1.0" encoding="utf-8"?>
<ds:datastoreItem xmlns:ds="http://schemas.openxmlformats.org/officeDocument/2006/customXml" ds:itemID="{54C25783-906C-42B5-95FC-00416A3E1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rr</vt:lpstr>
      <vt:lpstr>srtf</vt:lpstr>
      <vt:lpstr>fcfs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Kuflik</dc:creator>
  <cp:lastModifiedBy>Jakub Kuflik</cp:lastModifiedBy>
  <dcterms:created xsi:type="dcterms:W3CDTF">2025-03-25T11:45:43Z</dcterms:created>
  <dcterms:modified xsi:type="dcterms:W3CDTF">2025-03-25T12:57:30Z</dcterms:modified>
</cp:coreProperties>
</file>